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taka-002\Desktop\総務\インボイス対応\３.指定適格請求書新書式\"/>
    </mc:Choice>
  </mc:AlternateContent>
  <xr:revisionPtr revIDLastSave="0" documentId="13_ncr:1_{5EB9B508-8BB6-458C-BF6B-6E6A3162F34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請求書(注文書契約分）" sheetId="2" r:id="rId1"/>
    <sheet name="請求書(注文書非契約分）" sheetId="3" r:id="rId2"/>
  </sheets>
  <definedNames>
    <definedName name="_xlnm.Print_Area" localSheetId="0">'請求書(注文書契約分）'!$A$1:$Y$33</definedName>
    <definedName name="_xlnm.Print_Area" localSheetId="1">'請求書(注文書非契約分）'!$A$1:$Y$33</definedName>
  </definedNames>
  <calcPr calcId="191029"/>
</workbook>
</file>

<file path=xl/calcChain.xml><?xml version="1.0" encoding="utf-8"?>
<calcChain xmlns="http://schemas.openxmlformats.org/spreadsheetml/2006/main">
  <c r="W32" i="3" l="1"/>
  <c r="W31" i="3"/>
  <c r="W30" i="3"/>
  <c r="W29" i="3"/>
  <c r="W28" i="3"/>
  <c r="W27" i="3"/>
  <c r="W26" i="3"/>
  <c r="W25" i="3"/>
  <c r="W24" i="3"/>
  <c r="W23" i="3"/>
  <c r="W22" i="3"/>
  <c r="C16" i="3"/>
  <c r="W21" i="3"/>
  <c r="W20" i="3"/>
  <c r="W19" i="3"/>
  <c r="W18" i="3"/>
  <c r="W17" i="3"/>
  <c r="W16" i="3"/>
  <c r="C15" i="3" s="1"/>
  <c r="F15" i="3" s="1"/>
  <c r="W15" i="3"/>
  <c r="W14" i="3"/>
  <c r="E17" i="2"/>
  <c r="W16" i="2"/>
  <c r="C22" i="2" s="1"/>
  <c r="W17" i="2"/>
  <c r="W18" i="2"/>
  <c r="W19" i="2"/>
  <c r="W20" i="2"/>
  <c r="W21" i="2"/>
  <c r="W22" i="2"/>
  <c r="W14" i="2"/>
  <c r="C21" i="2"/>
  <c r="F21" i="2" s="1"/>
  <c r="W27" i="2"/>
  <c r="W28" i="2"/>
  <c r="W29" i="2"/>
  <c r="W30" i="2"/>
  <c r="W31" i="2"/>
  <c r="W32" i="2"/>
  <c r="W15" i="2"/>
  <c r="W23" i="2"/>
  <c r="W24" i="2"/>
  <c r="W25" i="2"/>
  <c r="W26" i="2"/>
  <c r="C14" i="3" l="1"/>
  <c r="F14" i="3" s="1"/>
  <c r="F17" i="3" s="1"/>
  <c r="W33" i="3"/>
  <c r="W33" i="2"/>
  <c r="C20" i="2"/>
  <c r="C17" i="3" l="1"/>
  <c r="D20" i="3" s="1"/>
  <c r="F20" i="2"/>
  <c r="F23" i="2" s="1"/>
  <c r="C23" i="2"/>
  <c r="D25" i="2" l="1"/>
</calcChain>
</file>

<file path=xl/sharedStrings.xml><?xml version="1.0" encoding="utf-8"?>
<sst xmlns="http://schemas.openxmlformats.org/spreadsheetml/2006/main" count="102" uniqueCount="53">
  <si>
    <t>工事名称</t>
    <rPh sb="0" eb="2">
      <t>コウジ</t>
    </rPh>
    <rPh sb="2" eb="4">
      <t>メイショウ</t>
    </rPh>
    <phoneticPr fontId="1"/>
  </si>
  <si>
    <t>登録番号</t>
  </si>
  <si>
    <t>会社名</t>
  </si>
  <si>
    <t>住所</t>
  </si>
  <si>
    <t>〒</t>
  </si>
  <si>
    <t>TEL</t>
  </si>
  <si>
    <t>金  額（税抜）</t>
  </si>
  <si>
    <t>注文書NO.</t>
    <rPh sb="0" eb="2">
      <t>チュウモン</t>
    </rPh>
    <rPh sb="2" eb="3">
      <t>ショ</t>
    </rPh>
    <phoneticPr fontId="1"/>
  </si>
  <si>
    <t>担当者</t>
    <rPh sb="0" eb="3">
      <t>タントウシャ</t>
    </rPh>
    <phoneticPr fontId="1"/>
  </si>
  <si>
    <t>税率</t>
    <rPh sb="0" eb="2">
      <t>ゼイリツ</t>
    </rPh>
    <phoneticPr fontId="1"/>
  </si>
  <si>
    <t>消費税額</t>
    <rPh sb="0" eb="3">
      <t>ショウヒゼイ</t>
    </rPh>
    <rPh sb="3" eb="4">
      <t>ガク</t>
    </rPh>
    <phoneticPr fontId="1"/>
  </si>
  <si>
    <t>単価</t>
    <rPh sb="0" eb="2">
      <t>タンカ</t>
    </rPh>
    <phoneticPr fontId="1"/>
  </si>
  <si>
    <t>作業所</t>
    <rPh sb="0" eb="2">
      <t>サギョウ</t>
    </rPh>
    <rPh sb="2" eb="3">
      <t>ショ</t>
    </rPh>
    <phoneticPr fontId="1"/>
  </si>
  <si>
    <t>大高建設（株）使用欄</t>
    <rPh sb="0" eb="2">
      <t>オオタカ</t>
    </rPh>
    <rPh sb="2" eb="4">
      <t>ケンセツ</t>
    </rPh>
    <rPh sb="4" eb="7">
      <t>カブ</t>
    </rPh>
    <rPh sb="7" eb="9">
      <t>シヨウ</t>
    </rPh>
    <rPh sb="9" eb="10">
      <t>ラン</t>
    </rPh>
    <phoneticPr fontId="1"/>
  </si>
  <si>
    <t>大高建設株式会社　　御中</t>
    <rPh sb="0" eb="2">
      <t>オオタカ</t>
    </rPh>
    <rPh sb="2" eb="4">
      <t>ケンセツ</t>
    </rPh>
    <rPh sb="4" eb="8">
      <t>カブシキガイシャ</t>
    </rPh>
    <rPh sb="10" eb="12">
      <t>オンチュウ</t>
    </rPh>
    <phoneticPr fontId="1"/>
  </si>
  <si>
    <t>T</t>
    <phoneticPr fontId="1"/>
  </si>
  <si>
    <t>件名</t>
    <rPh sb="0" eb="2">
      <t>ケンメイ</t>
    </rPh>
    <phoneticPr fontId="1"/>
  </si>
  <si>
    <t>今月請求額（②－③）</t>
    <rPh sb="0" eb="2">
      <t>コンゲツ</t>
    </rPh>
    <rPh sb="2" eb="4">
      <t>セイキュウ</t>
    </rPh>
    <rPh sb="4" eb="5">
      <t>ガク</t>
    </rPh>
    <phoneticPr fontId="1"/>
  </si>
  <si>
    <t>①契約金額</t>
    <rPh sb="1" eb="3">
      <t>ケイヤク</t>
    </rPh>
    <rPh sb="3" eb="5">
      <t>キンガク</t>
    </rPh>
    <phoneticPr fontId="1"/>
  </si>
  <si>
    <t>金額（税抜）</t>
    <rPh sb="0" eb="2">
      <t>キンガク</t>
    </rPh>
    <rPh sb="3" eb="4">
      <t>ゼイ</t>
    </rPh>
    <rPh sb="4" eb="5">
      <t>バツ</t>
    </rPh>
    <phoneticPr fontId="1"/>
  </si>
  <si>
    <t>今回請求金額
（税込）</t>
    <rPh sb="0" eb="2">
      <t>コンカイ</t>
    </rPh>
    <rPh sb="2" eb="4">
      <t>セイキュウ</t>
    </rPh>
    <phoneticPr fontId="1"/>
  </si>
  <si>
    <t>非課税</t>
    <rPh sb="0" eb="3">
      <t>ヒカゼイ</t>
    </rPh>
    <phoneticPr fontId="1"/>
  </si>
  <si>
    <t>-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</si>
  <si>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</si>
  <si>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</si>
  <si>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合計</t>
    <rPh sb="0" eb="2">
      <t>ゴウケイ</t>
    </rPh>
    <phoneticPr fontId="1"/>
  </si>
  <si>
    <t>管理部</t>
    <rPh sb="0" eb="2">
      <t>カンリ</t>
    </rPh>
    <rPh sb="2" eb="3">
      <t>ブ</t>
    </rPh>
    <phoneticPr fontId="1"/>
  </si>
  <si>
    <t>建　築　部</t>
    <rPh sb="0" eb="1">
      <t>タツル</t>
    </rPh>
    <rPh sb="2" eb="3">
      <t>チク</t>
    </rPh>
    <rPh sb="4" eb="5">
      <t>ブ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</si>
  <si>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</si>
  <si>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</si>
  <si>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</si>
  <si>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</si>
  <si>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西暦</t>
    <rPh sb="0" eb="2">
      <t>セイレキ</t>
    </rPh>
    <phoneticPr fontId="1"/>
  </si>
  <si>
    <t>合計</t>
    <rPh sb="0" eb="2">
      <t>ゴウケイ</t>
    </rPh>
    <phoneticPr fontId="1"/>
  </si>
  <si>
    <t>㊞</t>
    <phoneticPr fontId="1"/>
  </si>
  <si>
    <t>FAX</t>
    <phoneticPr fontId="1"/>
  </si>
  <si>
    <t>○○新築工事</t>
    <rPh sb="2" eb="4">
      <t>シンチク</t>
    </rPh>
    <rPh sb="4" eb="6">
      <t>コウジ</t>
    </rPh>
    <phoneticPr fontId="1"/>
  </si>
  <si>
    <t>××株式会社</t>
    <rPh sb="2" eb="6">
      <t>カブシキガイシャ</t>
    </rPh>
    <phoneticPr fontId="1"/>
  </si>
  <si>
    <t>000-0000</t>
    <phoneticPr fontId="1"/>
  </si>
  <si>
    <t>福岡市～</t>
    <rPh sb="0" eb="3">
      <t>フクオカシ</t>
    </rPh>
    <phoneticPr fontId="1"/>
  </si>
  <si>
    <t>大高太郎</t>
    <rPh sb="0" eb="2">
      <t>オオタカ</t>
    </rPh>
    <rPh sb="2" eb="4">
      <t>タロウ</t>
    </rPh>
    <phoneticPr fontId="1"/>
  </si>
  <si>
    <t>092-000-0000</t>
    <phoneticPr fontId="1"/>
  </si>
  <si>
    <t>092-000-1111</t>
    <phoneticPr fontId="1"/>
  </si>
  <si>
    <t>A工事</t>
    <rPh sb="1" eb="3">
      <t>コウジ</t>
    </rPh>
    <phoneticPr fontId="1"/>
  </si>
  <si>
    <t>B工事</t>
    <rPh sb="1" eb="3">
      <t>コウジ</t>
    </rPh>
    <phoneticPr fontId="1"/>
  </si>
  <si>
    <t>ｍ</t>
    <phoneticPr fontId="1"/>
  </si>
  <si>
    <t>個</t>
    <rPh sb="0" eb="1">
      <t>コ</t>
    </rPh>
    <phoneticPr fontId="1"/>
  </si>
  <si>
    <t>水</t>
    <rPh sb="0" eb="1">
      <t>ミズ</t>
    </rPh>
    <phoneticPr fontId="1"/>
  </si>
  <si>
    <t>本</t>
    <rPh sb="0" eb="1">
      <t>ホン</t>
    </rPh>
    <phoneticPr fontId="1"/>
  </si>
  <si>
    <t>出来高計算（税抜）</t>
    <rPh sb="3" eb="5">
      <t>ケイサン</t>
    </rPh>
    <phoneticPr fontId="1"/>
  </si>
  <si>
    <t>②出来高累計額</t>
    <rPh sb="4" eb="6">
      <t>ルイケイ</t>
    </rPh>
    <rPh sb="6" eb="7">
      <t>ガク</t>
    </rPh>
    <phoneticPr fontId="1"/>
  </si>
  <si>
    <t>③先月迄出来高</t>
    <phoneticPr fontId="1"/>
  </si>
  <si>
    <t>※消費税は切り捨ててご記載ください</t>
    <rPh sb="1" eb="4">
      <t>ショウヒゼイ</t>
    </rPh>
    <rPh sb="5" eb="6">
      <t>キ</t>
    </rPh>
    <rPh sb="7" eb="8">
      <t>ス</t>
    </rPh>
    <rPh sb="11" eb="1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</si>
</sst>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8"/>
      <color rgb="FF000000"/>
      <name val="ＭＳ Ｐ明朝"/>
      <family val="1"/>
    </font>
    <font>
      <sz val="18"/>
      <color rgb="FF000000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</font>
    <font>
      <b/>
      <sz val="22"/>
      <name val="ＭＳ Ｐ明朝"/>
      <family val="1"/>
      <charset val="128"/>
    </font>
    <font>
      <b/>
      <sz val="28"/>
      <name val="ＭＳ Ｐ明朝"/>
      <family val="1"/>
    </font>
    <font>
      <sz val="26"/>
      <name val="ＭＳ Ｐ明朝"/>
      <family val="1"/>
      <charset val="128"/>
    </font>
    <font>
      <b/>
      <sz val="22"/>
      <color rgb="FF000000"/>
      <name val="ＭＳ Ｐ明朝"/>
      <family val="1"/>
      <charset val="128"/>
    </font>
    <font>
      <sz val="22"/>
      <color rgb="FF000000"/>
      <name val="ＭＳ Ｐ明朝"/>
      <family val="1"/>
      <charset val="128"/>
    </font>
    <font>
      <sz val="24"/>
      <color rgb="FF000000"/>
      <name val="ＭＳ Ｐ明朝"/>
      <family val="1"/>
      <charset val="128"/>
    </font>
    <font>
      <b/>
      <sz val="36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3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57"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distributed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177" fontId="13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distributed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177" fontId="5" fillId="0" borderId="10" xfId="0" applyNumberFormat="1" applyFont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7" fontId="15" fillId="0" borderId="28" xfId="0" applyNumberFormat="1" applyFont="1" applyBorder="1" applyAlignment="1">
      <alignment horizontal="center" vertical="center" wrapText="1"/>
    </xf>
    <xf numFmtId="177" fontId="15" fillId="0" borderId="27" xfId="0" applyNumberFormat="1" applyFont="1" applyBorder="1" applyAlignment="1">
      <alignment horizontal="center" vertical="center" wrapText="1"/>
    </xf>
    <xf numFmtId="177" fontId="15" fillId="0" borderId="29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 wrapText="1"/>
    </xf>
    <xf numFmtId="177" fontId="15" fillId="0" borderId="35" xfId="0" applyNumberFormat="1" applyFont="1" applyBorder="1" applyAlignment="1">
      <alignment horizontal="center" vertical="center" wrapText="1"/>
    </xf>
    <xf numFmtId="177" fontId="15" fillId="0" borderId="32" xfId="0" applyNumberFormat="1" applyFont="1" applyBorder="1" applyAlignment="1">
      <alignment horizontal="center" vertical="center" wrapText="1"/>
    </xf>
    <xf numFmtId="177" fontId="15" fillId="0" borderId="31" xfId="0" applyNumberFormat="1" applyFont="1" applyBorder="1" applyAlignment="1">
      <alignment horizontal="center" vertical="center" wrapText="1"/>
    </xf>
    <xf numFmtId="177" fontId="15" fillId="0" borderId="3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distributed" vertical="center" wrapText="1"/>
    </xf>
    <xf numFmtId="177" fontId="3" fillId="0" borderId="3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7" fontId="3" fillId="0" borderId="37" xfId="0" applyNumberFormat="1" applyFont="1" applyBorder="1" applyAlignment="1">
      <alignment horizontal="right" vertical="center" wrapText="1"/>
    </xf>
    <xf numFmtId="177" fontId="3" fillId="0" borderId="36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177" fontId="3" fillId="0" borderId="22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 wrapText="1"/>
    </xf>
    <xf numFmtId="177" fontId="5" fillId="0" borderId="20" xfId="0" applyNumberFormat="1" applyFont="1" applyBorder="1" applyAlignment="1">
      <alignment horizontal="right" vertical="center" wrapText="1"/>
    </xf>
    <xf numFmtId="177" fontId="5" fillId="0" borderId="21" xfId="0" applyNumberFormat="1" applyFont="1" applyBorder="1" applyAlignment="1">
      <alignment horizontal="right" vertical="center" wrapText="1"/>
    </xf>
    <xf numFmtId="177" fontId="5" fillId="0" borderId="22" xfId="0" applyNumberFormat="1" applyFont="1" applyBorder="1" applyAlignment="1">
      <alignment horizontal="right" vertical="center" wrapText="1"/>
    </xf>
    <xf numFmtId="177" fontId="5" fillId="0" borderId="23" xfId="0" applyNumberFormat="1" applyFont="1" applyBorder="1" applyAlignment="1">
      <alignment horizontal="right" vertical="center" wrapText="1"/>
    </xf>
    <xf numFmtId="177" fontId="5" fillId="0" borderId="24" xfId="0" applyNumberFormat="1" applyFont="1" applyBorder="1" applyAlignment="1">
      <alignment horizontal="right" vertical="center" wrapText="1"/>
    </xf>
    <xf numFmtId="177" fontId="5" fillId="0" borderId="2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76" fontId="7" fillId="0" borderId="17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F26177F9-7E70-4390-974B-5FD76C1412AF}"/>
  </cellStyles>
  <dxfs count="2"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81643</xdr:colOff>
      <xdr:row>2</xdr:row>
      <xdr:rowOff>136071</xdr:rowOff>
    </xdr:from>
    <xdr:to>
      <xdr:col>14</xdr:col>
      <xdr:colOff>492577</xdr:colOff>
      <xdr:row>5</xdr:row>
      <xdr:rowOff>40822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6AE60E1-D70D-410A-AC23-B2DF59FCE29F}"/>
            </a:ext>
          </a:extLst>
        </xdr:cNvPr>
        <xdr:cNvSpPr/>
      </xdr:nvSpPr>
      <xdr:spPr>
        <a:xfrm>
          <a:off x="6667500" y="762000"/>
          <a:ext cx="2370363" cy="938893"/>
        </a:xfrm>
        <a:prstGeom prst="wedgeRoundRectCallout">
          <a:avLst>
            <a:gd name="adj1" fmla="val 59404"/>
            <a:gd name="adj2" fmla="val 2142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適格請求書発行事業者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登録番号を記載</a:t>
          </a:r>
        </a:p>
      </xdr:txBody>
    </xdr:sp>
    <xdr:clientData/>
  </xdr:twoCellAnchor>
  <xdr:twoCellAnchor>
    <xdr:from>
      <xdr:col>17</xdr:col>
      <xdr:colOff>231321</xdr:colOff>
      <xdr:row>16</xdr:row>
      <xdr:rowOff>342900</xdr:rowOff>
    </xdr:from>
    <xdr:to>
      <xdr:col>21</xdr:col>
      <xdr:colOff>544285</xdr:colOff>
      <xdr:row>19</xdr:row>
      <xdr:rowOff>16330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A6945A1-1B55-4643-BFEA-F0E14049A28B}"/>
            </a:ext>
          </a:extLst>
        </xdr:cNvPr>
        <xdr:cNvSpPr/>
      </xdr:nvSpPr>
      <xdr:spPr>
        <a:xfrm>
          <a:off x="10627178" y="5649686"/>
          <a:ext cx="2394857" cy="775608"/>
        </a:xfrm>
        <a:prstGeom prst="wedgeRoundRectCallout">
          <a:avLst>
            <a:gd name="adj1" fmla="val 35897"/>
            <a:gd name="adj2" fmla="val -97877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税率を「</a:t>
          </a:r>
          <a:r>
            <a:rPr kumimoji="1" lang="en-US" altLang="ja-JP" sz="1400" b="1">
              <a:solidFill>
                <a:sysClr val="windowText" lastClr="000000"/>
              </a:solidFill>
            </a:rPr>
            <a:t>10</a:t>
          </a:r>
          <a:r>
            <a:rPr kumimoji="1" lang="ja-JP" altLang="en-US" sz="1400" b="1">
              <a:solidFill>
                <a:sysClr val="windowText" lastClr="000000"/>
              </a:solidFill>
            </a:rPr>
            <a:t>・</a:t>
          </a:r>
          <a:r>
            <a:rPr kumimoji="1" lang="en-US" altLang="ja-JP" sz="1400" b="1">
              <a:solidFill>
                <a:sysClr val="windowText" lastClr="000000"/>
              </a:solidFill>
            </a:rPr>
            <a:t>8</a:t>
          </a:r>
          <a:r>
            <a:rPr kumimoji="1" lang="ja-JP" altLang="en-US" sz="1400" b="1">
              <a:solidFill>
                <a:sysClr val="windowText" lastClr="000000"/>
              </a:solidFill>
            </a:rPr>
            <a:t>・非」から選択</a:t>
          </a:r>
        </a:p>
      </xdr:txBody>
    </xdr:sp>
    <xdr:clientData/>
  </xdr:twoCellAnchor>
  <xdr:twoCellAnchor>
    <xdr:from>
      <xdr:col>22</xdr:col>
      <xdr:colOff>13608</xdr:colOff>
      <xdr:row>12</xdr:row>
      <xdr:rowOff>27214</xdr:rowOff>
    </xdr:from>
    <xdr:to>
      <xdr:col>24</xdr:col>
      <xdr:colOff>571501</xdr:colOff>
      <xdr:row>32</xdr:row>
      <xdr:rowOff>340179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1574AEC-7ADB-2F23-DA5B-6857943A5C7B}"/>
            </a:ext>
          </a:extLst>
        </xdr:cNvPr>
        <xdr:cNvSpPr/>
      </xdr:nvSpPr>
      <xdr:spPr>
        <a:xfrm>
          <a:off x="13171715" y="3891643"/>
          <a:ext cx="1945822" cy="7633607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0</xdr:colOff>
      <xdr:row>24</xdr:row>
      <xdr:rowOff>7424</xdr:rowOff>
    </xdr:from>
    <xdr:to>
      <xdr:col>8</xdr:col>
      <xdr:colOff>17318</xdr:colOff>
      <xdr:row>27</xdr:row>
      <xdr:rowOff>17320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52468E0-C9D3-44E3-B9D7-A839B718746E}"/>
            </a:ext>
          </a:extLst>
        </xdr:cNvPr>
        <xdr:cNvSpPr/>
      </xdr:nvSpPr>
      <xdr:spPr>
        <a:xfrm>
          <a:off x="0" y="8233560"/>
          <a:ext cx="4779818" cy="1100942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ja-JP" altLang="en-US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0</xdr:colOff>
      <xdr:row>17</xdr:row>
      <xdr:rowOff>358981</xdr:rowOff>
    </xdr:from>
    <xdr:to>
      <xdr:col>8</xdr:col>
      <xdr:colOff>13605</xdr:colOff>
      <xdr:row>23</xdr:row>
      <xdr:rowOff>6184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6681BD0-2E18-4524-A6A6-D140EE4BA716}"/>
            </a:ext>
          </a:extLst>
        </xdr:cNvPr>
        <xdr:cNvSpPr/>
      </xdr:nvSpPr>
      <xdr:spPr>
        <a:xfrm>
          <a:off x="0" y="6039345"/>
          <a:ext cx="4776105" cy="1829294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algn="ctr"/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ja-JP" altLang="en-US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3</xdr:col>
      <xdr:colOff>587828</xdr:colOff>
      <xdr:row>16</xdr:row>
      <xdr:rowOff>5442</xdr:rowOff>
    </xdr:from>
    <xdr:to>
      <xdr:col>7</xdr:col>
      <xdr:colOff>544285</xdr:colOff>
      <xdr:row>17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D4F203C-2335-4284-8699-479188E083AE}"/>
            </a:ext>
          </a:extLst>
        </xdr:cNvPr>
        <xdr:cNvSpPr/>
      </xdr:nvSpPr>
      <xdr:spPr>
        <a:xfrm>
          <a:off x="2506435" y="5312228"/>
          <a:ext cx="2242457" cy="361951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rgbClr val="0070C0"/>
              </a:solidFill>
            </a:rPr>
            <a:t>自動計算</a:t>
          </a:r>
          <a:endParaRPr lang="ja-JP" altLang="ja-JP" sz="1400">
            <a:solidFill>
              <a:srgbClr val="0070C0"/>
            </a:solidFill>
            <a:effectLst/>
          </a:endParaRPr>
        </a:p>
        <a:p>
          <a:pPr algn="ctr"/>
          <a:endParaRPr kumimoji="1" lang="ja-JP" altLang="en-US" sz="1400" b="1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67236</xdr:colOff>
      <xdr:row>4</xdr:row>
      <xdr:rowOff>302558</xdr:rowOff>
    </xdr:from>
    <xdr:to>
      <xdr:col>10</xdr:col>
      <xdr:colOff>414618</xdr:colOff>
      <xdr:row>7</xdr:row>
      <xdr:rowOff>224118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E060D13-B948-4480-A512-DF6157484124}"/>
            </a:ext>
          </a:extLst>
        </xdr:cNvPr>
        <xdr:cNvSpPr/>
      </xdr:nvSpPr>
      <xdr:spPr>
        <a:xfrm>
          <a:off x="4280648" y="1557617"/>
          <a:ext cx="2073088" cy="818030"/>
        </a:xfrm>
        <a:prstGeom prst="wedgeRoundRectCallout">
          <a:avLst>
            <a:gd name="adj1" fmla="val -78251"/>
            <a:gd name="adj2" fmla="val -816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注文書番号を記載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174812</xdr:colOff>
      <xdr:row>9</xdr:row>
      <xdr:rowOff>230840</xdr:rowOff>
    </xdr:from>
    <xdr:to>
      <xdr:col>9</xdr:col>
      <xdr:colOff>96371</xdr:colOff>
      <xdr:row>12</xdr:row>
      <xdr:rowOff>62753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1BAB698-0F33-46D8-854C-4F1C1B866DE2}"/>
            </a:ext>
          </a:extLst>
        </xdr:cNvPr>
        <xdr:cNvSpPr/>
      </xdr:nvSpPr>
      <xdr:spPr>
        <a:xfrm>
          <a:off x="3312459" y="3110752"/>
          <a:ext cx="2073088" cy="818030"/>
        </a:xfrm>
        <a:prstGeom prst="wedgeRoundRectCallout">
          <a:avLst>
            <a:gd name="adj1" fmla="val -80413"/>
            <a:gd name="adj2" fmla="val 42520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出来高を記載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68036</xdr:colOff>
      <xdr:row>0</xdr:row>
      <xdr:rowOff>204108</xdr:rowOff>
    </xdr:from>
    <xdr:to>
      <xdr:col>5</xdr:col>
      <xdr:colOff>517072</xdr:colOff>
      <xdr:row>2</xdr:row>
      <xdr:rowOff>378278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DEF37E6-4D68-4E11-BD6B-3F982CBE5A2C}"/>
            </a:ext>
          </a:extLst>
        </xdr:cNvPr>
        <xdr:cNvSpPr/>
      </xdr:nvSpPr>
      <xdr:spPr>
        <a:xfrm>
          <a:off x="68036" y="204108"/>
          <a:ext cx="3565072" cy="8000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注文書契約分</a:t>
          </a:r>
          <a:endParaRPr kumimoji="1" lang="en-US" altLang="ja-JP" sz="3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27215</xdr:colOff>
      <xdr:row>2</xdr:row>
      <xdr:rowOff>163286</xdr:rowOff>
    </xdr:from>
    <xdr:to>
      <xdr:col>14</xdr:col>
      <xdr:colOff>438149</xdr:colOff>
      <xdr:row>5</xdr:row>
      <xdr:rowOff>68037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5BB2D49-105F-447F-B3E0-D38E9F06E908}"/>
            </a:ext>
          </a:extLst>
        </xdr:cNvPr>
        <xdr:cNvSpPr/>
      </xdr:nvSpPr>
      <xdr:spPr>
        <a:xfrm>
          <a:off x="6613072" y="789215"/>
          <a:ext cx="2370363" cy="938893"/>
        </a:xfrm>
        <a:prstGeom prst="wedgeRoundRectCallout">
          <a:avLst>
            <a:gd name="adj1" fmla="val 59404"/>
            <a:gd name="adj2" fmla="val 2142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適格請求書発行事業者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登録番号を記載</a:t>
          </a:r>
        </a:p>
      </xdr:txBody>
    </xdr:sp>
    <xdr:clientData/>
  </xdr:twoCellAnchor>
  <xdr:twoCellAnchor>
    <xdr:from>
      <xdr:col>18</xdr:col>
      <xdr:colOff>13607</xdr:colOff>
      <xdr:row>17</xdr:row>
      <xdr:rowOff>70757</xdr:rowOff>
    </xdr:from>
    <xdr:to>
      <xdr:col>21</xdr:col>
      <xdr:colOff>666750</xdr:colOff>
      <xdr:row>19</xdr:row>
      <xdr:rowOff>111580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5297761-0D8B-4816-B0F4-43213E0E35E7}"/>
            </a:ext>
          </a:extLst>
        </xdr:cNvPr>
        <xdr:cNvSpPr/>
      </xdr:nvSpPr>
      <xdr:spPr>
        <a:xfrm>
          <a:off x="10749643" y="5744936"/>
          <a:ext cx="2394857" cy="775608"/>
        </a:xfrm>
        <a:prstGeom prst="wedgeRoundRectCallout">
          <a:avLst>
            <a:gd name="adj1" fmla="val 35897"/>
            <a:gd name="adj2" fmla="val -97877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税率を「</a:t>
          </a:r>
          <a:r>
            <a:rPr kumimoji="1" lang="en-US" altLang="ja-JP" sz="1400" b="1">
              <a:solidFill>
                <a:sysClr val="windowText" lastClr="000000"/>
              </a:solidFill>
            </a:rPr>
            <a:t>10</a:t>
          </a:r>
          <a:r>
            <a:rPr kumimoji="1" lang="ja-JP" altLang="en-US" sz="1400" b="1">
              <a:solidFill>
                <a:sysClr val="windowText" lastClr="000000"/>
              </a:solidFill>
            </a:rPr>
            <a:t>・</a:t>
          </a:r>
          <a:r>
            <a:rPr kumimoji="1" lang="en-US" altLang="ja-JP" sz="1400" b="1">
              <a:solidFill>
                <a:sysClr val="windowText" lastClr="000000"/>
              </a:solidFill>
            </a:rPr>
            <a:t>8</a:t>
          </a:r>
          <a:r>
            <a:rPr kumimoji="1" lang="ja-JP" altLang="en-US" sz="1400" b="1">
              <a:solidFill>
                <a:sysClr val="windowText" lastClr="000000"/>
              </a:solidFill>
            </a:rPr>
            <a:t>・非」から選択</a:t>
          </a:r>
        </a:p>
      </xdr:txBody>
    </xdr:sp>
    <xdr:clientData/>
  </xdr:twoCellAnchor>
  <xdr:twoCellAnchor>
    <xdr:from>
      <xdr:col>21</xdr:col>
      <xdr:colOff>653144</xdr:colOff>
      <xdr:row>11</xdr:row>
      <xdr:rowOff>190500</xdr:rowOff>
    </xdr:from>
    <xdr:to>
      <xdr:col>24</xdr:col>
      <xdr:colOff>530680</xdr:colOff>
      <xdr:row>32</xdr:row>
      <xdr:rowOff>299357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D656FEB-D0EA-4BCD-87B3-499046687B96}"/>
            </a:ext>
          </a:extLst>
        </xdr:cNvPr>
        <xdr:cNvSpPr/>
      </xdr:nvSpPr>
      <xdr:spPr>
        <a:xfrm>
          <a:off x="13130894" y="3850821"/>
          <a:ext cx="1945822" cy="7633607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en-US" altLang="ja-JP" sz="2000" b="1">
            <a:solidFill>
              <a:srgbClr val="FF0000"/>
            </a:solidFill>
          </a:endParaRPr>
        </a:p>
        <a:p>
          <a:pPr algn="ctr"/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7425</xdr:rowOff>
    </xdr:from>
    <xdr:to>
      <xdr:col>8</xdr:col>
      <xdr:colOff>17318</xdr:colOff>
      <xdr:row>22</xdr:row>
      <xdr:rowOff>17320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D6EBD2B-90D6-45F5-B369-848A14AA69DF}"/>
            </a:ext>
          </a:extLst>
        </xdr:cNvPr>
        <xdr:cNvSpPr/>
      </xdr:nvSpPr>
      <xdr:spPr>
        <a:xfrm>
          <a:off x="0" y="6416389"/>
          <a:ext cx="4779818" cy="1112074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ja-JP" altLang="en-US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13608</xdr:colOff>
      <xdr:row>11</xdr:row>
      <xdr:rowOff>168482</xdr:rowOff>
    </xdr:from>
    <xdr:to>
      <xdr:col>8</xdr:col>
      <xdr:colOff>27213</xdr:colOff>
      <xdr:row>17</xdr:row>
      <xdr:rowOff>6184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B667B4F-0D63-4303-8A7E-39E73BF5F24C}"/>
            </a:ext>
          </a:extLst>
        </xdr:cNvPr>
        <xdr:cNvSpPr/>
      </xdr:nvSpPr>
      <xdr:spPr>
        <a:xfrm>
          <a:off x="13608" y="3828803"/>
          <a:ext cx="4776105" cy="1851560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algn="ctr"/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ja-JP" altLang="en-US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122465</xdr:colOff>
      <xdr:row>0</xdr:row>
      <xdr:rowOff>122465</xdr:rowOff>
    </xdr:from>
    <xdr:to>
      <xdr:col>6</xdr:col>
      <xdr:colOff>27216</xdr:colOff>
      <xdr:row>2</xdr:row>
      <xdr:rowOff>296635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3A7C144-9EE2-4057-9663-E603C524FB8A}"/>
            </a:ext>
          </a:extLst>
        </xdr:cNvPr>
        <xdr:cNvSpPr/>
      </xdr:nvSpPr>
      <xdr:spPr>
        <a:xfrm>
          <a:off x="122465" y="122465"/>
          <a:ext cx="3565072" cy="8000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注文書非契約分</a:t>
          </a:r>
          <a:endParaRPr kumimoji="1" lang="en-US" altLang="ja-JP" sz="3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1B2A1-AEE4-42F3-9CC7-0DCC538823B7}">
  <sheetPr>
    <pageSetUpPr fitToPage="1"/>
  </sheetPr>
  <dimension ref="A1:BC37"/>
  <sheetViews>
    <sheetView tabSelected="1" view="pageBreakPreview" topLeftCell="A4" zoomScale="70" zoomScaleNormal="100" zoomScaleSheetLayoutView="70" zoomScalePageLayoutView="55" workbookViewId="0">
      <selection activeCell="I27" sqref="I27"/>
    </sheetView>
  </sheetViews>
  <sheetFormatPr defaultRowHeight="21" x14ac:dyDescent="0.2"/>
  <cols>
    <col min="1" max="1" width="10.5" style="3" customWidth="1"/>
    <col min="2" max="2" width="12.5" style="3" customWidth="1"/>
    <col min="3" max="5" width="10.5" style="3" customWidth="1"/>
    <col min="6" max="7" width="9.5" style="3" customWidth="1"/>
    <col min="8" max="8" width="9.83203125" style="3" customWidth="1"/>
    <col min="9" max="9" width="9" style="3" customWidth="1"/>
    <col min="10" max="15" width="11.33203125" style="3" customWidth="1"/>
    <col min="16" max="17" width="10.5" style="3" customWidth="1"/>
    <col min="18" max="18" width="5.83203125" style="3" customWidth="1"/>
    <col min="19" max="19" width="11.6640625" style="3" customWidth="1"/>
    <col min="20" max="20" width="11.83203125" style="3" customWidth="1"/>
    <col min="21" max="21" width="7" style="3" customWidth="1"/>
    <col min="22" max="22" width="12" style="3" bestFit="1" customWidth="1"/>
    <col min="23" max="24" width="12.1640625" style="3" customWidth="1"/>
    <col min="25" max="25" width="10.5" style="3" customWidth="1"/>
    <col min="26" max="37" width="10" customWidth="1"/>
    <col min="38" max="55" width="8.33203125" customWidth="1"/>
    <col min="56" max="59" width="4.83203125" customWidth="1"/>
  </cols>
  <sheetData>
    <row r="1" spans="1:55" ht="38.25" customHeight="1" x14ac:dyDescent="0.2">
      <c r="A1" s="118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0" customHeight="1" x14ac:dyDescent="0.2">
      <c r="A3" s="94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M3" s="8"/>
      <c r="N3" s="8"/>
      <c r="O3" s="8"/>
      <c r="P3" s="25"/>
      <c r="Q3" s="25" t="s">
        <v>32</v>
      </c>
      <c r="R3" s="25"/>
      <c r="S3" s="91">
        <v>2023</v>
      </c>
      <c r="T3" s="91"/>
      <c r="U3" s="9" t="s">
        <v>28</v>
      </c>
      <c r="V3" s="9">
        <v>10</v>
      </c>
      <c r="W3" s="9" t="s">
        <v>29</v>
      </c>
      <c r="X3" s="9">
        <v>1</v>
      </c>
      <c r="Y3" s="9" t="s">
        <v>30</v>
      </c>
    </row>
    <row r="4" spans="1:55" ht="20.2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55" ht="31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8"/>
      <c r="L5" s="8"/>
      <c r="M5" s="8"/>
      <c r="N5" s="8"/>
      <c r="O5" s="8"/>
      <c r="P5" s="54" t="s">
        <v>1</v>
      </c>
      <c r="Q5" s="56"/>
      <c r="R5" s="26" t="s">
        <v>15</v>
      </c>
      <c r="S5" s="147">
        <v>1234567890123</v>
      </c>
      <c r="T5" s="148"/>
      <c r="U5" s="148"/>
      <c r="V5" s="148"/>
      <c r="W5" s="148"/>
      <c r="X5" s="148"/>
      <c r="Y5" s="149"/>
    </row>
    <row r="6" spans="1:55" ht="20.25" customHeight="1" x14ac:dyDescent="0.2">
      <c r="A6" s="79" t="s">
        <v>7</v>
      </c>
      <c r="B6" s="80"/>
      <c r="C6" s="81"/>
      <c r="D6" s="85">
        <v>123456789</v>
      </c>
      <c r="E6" s="86"/>
      <c r="F6" s="86"/>
      <c r="G6" s="86"/>
      <c r="H6" s="86"/>
      <c r="I6" s="86"/>
      <c r="J6" s="87"/>
      <c r="K6" s="150"/>
      <c r="L6" s="151"/>
      <c r="M6" s="151"/>
      <c r="N6" s="151"/>
      <c r="O6" s="152"/>
      <c r="P6" s="131" t="s">
        <v>2</v>
      </c>
      <c r="Q6" s="132"/>
      <c r="R6" s="135" t="s">
        <v>37</v>
      </c>
      <c r="S6" s="136"/>
      <c r="T6" s="136"/>
      <c r="U6" s="136"/>
      <c r="V6" s="136"/>
      <c r="W6" s="136"/>
      <c r="X6" s="136"/>
      <c r="Y6" s="144" t="s">
        <v>34</v>
      </c>
    </row>
    <row r="7" spans="1:55" ht="18.75" customHeight="1" x14ac:dyDescent="0.2">
      <c r="A7" s="82"/>
      <c r="B7" s="83"/>
      <c r="C7" s="84"/>
      <c r="D7" s="88"/>
      <c r="E7" s="89"/>
      <c r="F7" s="89"/>
      <c r="G7" s="89"/>
      <c r="H7" s="89"/>
      <c r="I7" s="89"/>
      <c r="J7" s="90"/>
      <c r="K7" s="153"/>
      <c r="L7" s="151"/>
      <c r="M7" s="151"/>
      <c r="N7" s="151"/>
      <c r="O7" s="152"/>
      <c r="P7" s="133"/>
      <c r="Q7" s="134"/>
      <c r="R7" s="128"/>
      <c r="S7" s="129"/>
      <c r="T7" s="129"/>
      <c r="U7" s="129"/>
      <c r="V7" s="129"/>
      <c r="W7" s="129"/>
      <c r="X7" s="129"/>
      <c r="Y7" s="145"/>
    </row>
    <row r="8" spans="1:55" ht="27" customHeight="1" x14ac:dyDescent="0.2">
      <c r="A8" s="79" t="s">
        <v>0</v>
      </c>
      <c r="B8" s="80"/>
      <c r="C8" s="81"/>
      <c r="D8" s="137" t="s">
        <v>36</v>
      </c>
      <c r="E8" s="138"/>
      <c r="F8" s="138"/>
      <c r="G8" s="138"/>
      <c r="H8" s="138"/>
      <c r="I8" s="138"/>
      <c r="J8" s="138"/>
      <c r="K8" s="138"/>
      <c r="L8" s="138"/>
      <c r="M8" s="138"/>
      <c r="N8" s="139"/>
      <c r="O8" s="11"/>
      <c r="P8" s="131" t="s">
        <v>3</v>
      </c>
      <c r="Q8" s="132"/>
      <c r="R8" s="5" t="s">
        <v>4</v>
      </c>
      <c r="S8" s="146" t="s">
        <v>38</v>
      </c>
      <c r="T8" s="146"/>
      <c r="U8" s="146"/>
      <c r="V8" s="146"/>
      <c r="W8" s="146"/>
      <c r="X8" s="146"/>
      <c r="Y8" s="146"/>
    </row>
    <row r="9" spans="1:55" ht="30" customHeight="1" x14ac:dyDescent="0.2">
      <c r="A9" s="96"/>
      <c r="B9" s="97"/>
      <c r="C9" s="98"/>
      <c r="D9" s="140"/>
      <c r="E9" s="141"/>
      <c r="F9" s="141"/>
      <c r="G9" s="141"/>
      <c r="H9" s="141"/>
      <c r="I9" s="141"/>
      <c r="J9" s="141"/>
      <c r="K9" s="142"/>
      <c r="L9" s="142"/>
      <c r="M9" s="142"/>
      <c r="N9" s="143"/>
      <c r="O9" s="11"/>
      <c r="P9" s="133"/>
      <c r="Q9" s="134"/>
      <c r="R9" s="128" t="s">
        <v>39</v>
      </c>
      <c r="S9" s="129"/>
      <c r="T9" s="129"/>
      <c r="U9" s="129"/>
      <c r="V9" s="129"/>
      <c r="W9" s="129"/>
      <c r="X9" s="129"/>
      <c r="Y9" s="130"/>
    </row>
    <row r="10" spans="1:55" ht="32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O10" s="8"/>
      <c r="P10" s="54" t="s">
        <v>8</v>
      </c>
      <c r="Q10" s="56"/>
      <c r="R10" s="125" t="s">
        <v>40</v>
      </c>
      <c r="S10" s="126"/>
      <c r="T10" s="126"/>
      <c r="U10" s="126"/>
      <c r="V10" s="126"/>
      <c r="W10" s="126"/>
      <c r="X10" s="126"/>
      <c r="Y10" s="127"/>
    </row>
    <row r="11" spans="1:55" ht="28.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O11" s="8"/>
      <c r="P11" s="54" t="s">
        <v>5</v>
      </c>
      <c r="Q11" s="56"/>
      <c r="R11" s="48" t="s">
        <v>41</v>
      </c>
      <c r="S11" s="49"/>
      <c r="T11" s="50"/>
      <c r="U11" s="48" t="s">
        <v>35</v>
      </c>
      <c r="V11" s="50"/>
      <c r="W11" s="48" t="s">
        <v>42</v>
      </c>
      <c r="X11" s="49"/>
      <c r="Y11" s="50"/>
    </row>
    <row r="12" spans="1:55" ht="16.5" customHeight="1" x14ac:dyDescent="0.2">
      <c r="O12" s="8"/>
    </row>
    <row r="13" spans="1:55" ht="27" customHeight="1" x14ac:dyDescent="0.2">
      <c r="A13" s="36" t="s">
        <v>49</v>
      </c>
      <c r="B13" s="37"/>
      <c r="C13" s="37"/>
      <c r="D13" s="37"/>
      <c r="E13" s="37"/>
      <c r="F13" s="37"/>
      <c r="G13" s="37"/>
      <c r="H13" s="38"/>
      <c r="J13" s="36" t="s">
        <v>16</v>
      </c>
      <c r="K13" s="37"/>
      <c r="L13" s="37"/>
      <c r="M13" s="37"/>
      <c r="N13" s="37"/>
      <c r="O13" s="38"/>
      <c r="P13" s="36" t="s">
        <v>23</v>
      </c>
      <c r="Q13" s="38"/>
      <c r="R13" s="36" t="s">
        <v>24</v>
      </c>
      <c r="S13" s="38"/>
      <c r="T13" s="36" t="s">
        <v>11</v>
      </c>
      <c r="U13" s="38"/>
      <c r="V13" s="14" t="s">
        <v>9</v>
      </c>
      <c r="W13" s="36" t="s">
        <v>6</v>
      </c>
      <c r="X13" s="37"/>
      <c r="Y13" s="38"/>
    </row>
    <row r="14" spans="1:55" ht="29.25" customHeight="1" x14ac:dyDescent="0.2">
      <c r="A14" s="54" t="s">
        <v>18</v>
      </c>
      <c r="B14" s="55"/>
      <c r="C14" s="55"/>
      <c r="D14" s="56"/>
      <c r="E14" s="51">
        <v>50500</v>
      </c>
      <c r="F14" s="52"/>
      <c r="G14" s="52"/>
      <c r="H14" s="53"/>
      <c r="J14" s="48" t="s">
        <v>43</v>
      </c>
      <c r="K14" s="49"/>
      <c r="L14" s="49"/>
      <c r="M14" s="49"/>
      <c r="N14" s="49"/>
      <c r="O14" s="50"/>
      <c r="P14" s="39">
        <v>10</v>
      </c>
      <c r="Q14" s="40"/>
      <c r="R14" s="39" t="s">
        <v>45</v>
      </c>
      <c r="S14" s="40"/>
      <c r="T14" s="39">
        <v>1000</v>
      </c>
      <c r="U14" s="40"/>
      <c r="V14" s="6">
        <v>10</v>
      </c>
      <c r="W14" s="39">
        <f t="shared" ref="W14" si="0">IF(P14*T14=0,"",P14*T14)</f>
        <v>10000</v>
      </c>
      <c r="X14" s="106"/>
      <c r="Y14" s="40"/>
    </row>
    <row r="15" spans="1:55" ht="29.25" customHeight="1" x14ac:dyDescent="0.2">
      <c r="A15" s="54" t="s">
        <v>50</v>
      </c>
      <c r="B15" s="55"/>
      <c r="C15" s="55"/>
      <c r="D15" s="56"/>
      <c r="E15" s="51">
        <v>50500</v>
      </c>
      <c r="F15" s="52"/>
      <c r="G15" s="52"/>
      <c r="H15" s="53"/>
      <c r="J15" s="48" t="s">
        <v>44</v>
      </c>
      <c r="K15" s="49"/>
      <c r="L15" s="49"/>
      <c r="M15" s="49"/>
      <c r="N15" s="49"/>
      <c r="O15" s="50"/>
      <c r="P15" s="39">
        <v>20</v>
      </c>
      <c r="Q15" s="40"/>
      <c r="R15" s="39" t="s">
        <v>46</v>
      </c>
      <c r="S15" s="40"/>
      <c r="T15" s="39">
        <v>2000</v>
      </c>
      <c r="U15" s="40"/>
      <c r="V15" s="6">
        <v>10</v>
      </c>
      <c r="W15" s="39">
        <f t="shared" ref="W15:W26" si="1">IF(P15*T15=0,"",P15*T15)</f>
        <v>40000</v>
      </c>
      <c r="X15" s="106"/>
      <c r="Y15" s="40"/>
    </row>
    <row r="16" spans="1:55" ht="29.25" customHeight="1" thickBot="1" x14ac:dyDescent="0.25">
      <c r="A16" s="115" t="s">
        <v>51</v>
      </c>
      <c r="B16" s="116"/>
      <c r="C16" s="116"/>
      <c r="D16" s="117"/>
      <c r="E16" s="119">
        <v>0</v>
      </c>
      <c r="F16" s="120"/>
      <c r="G16" s="120"/>
      <c r="H16" s="121"/>
      <c r="J16" s="48" t="s">
        <v>47</v>
      </c>
      <c r="K16" s="49"/>
      <c r="L16" s="49"/>
      <c r="M16" s="49"/>
      <c r="N16" s="49"/>
      <c r="O16" s="50"/>
      <c r="P16" s="39">
        <v>5</v>
      </c>
      <c r="Q16" s="40"/>
      <c r="R16" s="39" t="s">
        <v>48</v>
      </c>
      <c r="S16" s="40"/>
      <c r="T16" s="39">
        <v>100</v>
      </c>
      <c r="U16" s="40"/>
      <c r="V16" s="6">
        <v>8</v>
      </c>
      <c r="W16" s="39">
        <f t="shared" ref="W16:W17" si="2">IF(P16*T16=0,"",P16*T16)</f>
        <v>500</v>
      </c>
      <c r="X16" s="106"/>
      <c r="Y16" s="40"/>
    </row>
    <row r="17" spans="1:25" ht="29.25" customHeight="1" thickTop="1" x14ac:dyDescent="0.2">
      <c r="A17" s="57" t="s">
        <v>17</v>
      </c>
      <c r="B17" s="58"/>
      <c r="C17" s="58"/>
      <c r="D17" s="59"/>
      <c r="E17" s="122">
        <f>IF(E15-E16=0,"",E15-E16)</f>
        <v>50500</v>
      </c>
      <c r="F17" s="123"/>
      <c r="G17" s="123"/>
      <c r="H17" s="124"/>
      <c r="J17" s="48"/>
      <c r="K17" s="49"/>
      <c r="L17" s="49"/>
      <c r="M17" s="49"/>
      <c r="N17" s="49"/>
      <c r="O17" s="50"/>
      <c r="P17" s="39"/>
      <c r="Q17" s="40"/>
      <c r="R17" s="39"/>
      <c r="S17" s="40"/>
      <c r="T17" s="39"/>
      <c r="U17" s="40"/>
      <c r="V17" s="6"/>
      <c r="W17" s="39" t="str">
        <f t="shared" si="2"/>
        <v/>
      </c>
      <c r="X17" s="106"/>
      <c r="Y17" s="40"/>
    </row>
    <row r="18" spans="1:25" ht="29.25" customHeight="1" x14ac:dyDescent="0.2">
      <c r="J18" s="48"/>
      <c r="K18" s="49"/>
      <c r="L18" s="49"/>
      <c r="M18" s="49"/>
      <c r="N18" s="49"/>
      <c r="O18" s="50"/>
      <c r="P18" s="39"/>
      <c r="Q18" s="40"/>
      <c r="R18" s="39"/>
      <c r="S18" s="40"/>
      <c r="T18" s="39"/>
      <c r="U18" s="40"/>
      <c r="V18" s="6"/>
      <c r="W18" s="39" t="str">
        <f t="shared" ref="W18:W22" si="3">IF(P18*T18=0,"",P18*T18)</f>
        <v/>
      </c>
      <c r="X18" s="106"/>
      <c r="Y18" s="40"/>
    </row>
    <row r="19" spans="1:25" ht="29.25" customHeight="1" x14ac:dyDescent="0.2">
      <c r="A19" s="36" t="s">
        <v>9</v>
      </c>
      <c r="B19" s="37"/>
      <c r="C19" s="44" t="s">
        <v>19</v>
      </c>
      <c r="D19" s="44"/>
      <c r="E19" s="44"/>
      <c r="F19" s="44" t="s">
        <v>10</v>
      </c>
      <c r="G19" s="44"/>
      <c r="H19" s="44"/>
      <c r="J19" s="48"/>
      <c r="K19" s="49"/>
      <c r="L19" s="49"/>
      <c r="M19" s="49"/>
      <c r="N19" s="49"/>
      <c r="O19" s="50"/>
      <c r="P19" s="39"/>
      <c r="Q19" s="40"/>
      <c r="R19" s="39"/>
      <c r="S19" s="40"/>
      <c r="T19" s="39"/>
      <c r="U19" s="40"/>
      <c r="V19" s="6"/>
      <c r="W19" s="39" t="str">
        <f t="shared" si="3"/>
        <v/>
      </c>
      <c r="X19" s="106"/>
      <c r="Y19" s="40"/>
    </row>
    <row r="20" spans="1:25" ht="29.25" customHeight="1" x14ac:dyDescent="0.2">
      <c r="A20" s="41">
        <v>0.1</v>
      </c>
      <c r="B20" s="42"/>
      <c r="C20" s="75">
        <f>SUMIF($V$14:$V$32,10,$W$14:$Y$32)</f>
        <v>50000</v>
      </c>
      <c r="D20" s="75"/>
      <c r="E20" s="75"/>
      <c r="F20" s="76">
        <f>C20*0.1</f>
        <v>5000</v>
      </c>
      <c r="G20" s="77"/>
      <c r="H20" s="78"/>
      <c r="J20" s="48"/>
      <c r="K20" s="49"/>
      <c r="L20" s="49"/>
      <c r="M20" s="49"/>
      <c r="N20" s="49"/>
      <c r="O20" s="50"/>
      <c r="P20" s="36"/>
      <c r="Q20" s="38"/>
      <c r="R20" s="39"/>
      <c r="S20" s="40"/>
      <c r="T20" s="39"/>
      <c r="U20" s="40"/>
      <c r="V20" s="6"/>
      <c r="W20" s="39" t="str">
        <f t="shared" si="3"/>
        <v/>
      </c>
      <c r="X20" s="106"/>
      <c r="Y20" s="40"/>
    </row>
    <row r="21" spans="1:25" ht="29.25" customHeight="1" x14ac:dyDescent="0.2">
      <c r="A21" s="43">
        <v>0.08</v>
      </c>
      <c r="B21" s="44"/>
      <c r="C21" s="75">
        <f>SUMIF($V$14:$V$32,8,$W$14:$Y$32)</f>
        <v>500</v>
      </c>
      <c r="D21" s="75"/>
      <c r="E21" s="75"/>
      <c r="F21" s="76">
        <f>C21*0.08</f>
        <v>40</v>
      </c>
      <c r="G21" s="77"/>
      <c r="H21" s="78"/>
      <c r="J21" s="48"/>
      <c r="K21" s="49"/>
      <c r="L21" s="49"/>
      <c r="M21" s="49"/>
      <c r="N21" s="49"/>
      <c r="O21" s="50"/>
      <c r="P21" s="36"/>
      <c r="Q21" s="38"/>
      <c r="R21" s="39"/>
      <c r="S21" s="40"/>
      <c r="T21" s="39"/>
      <c r="U21" s="40"/>
      <c r="V21" s="6"/>
      <c r="W21" s="39" t="str">
        <f t="shared" si="3"/>
        <v/>
      </c>
      <c r="X21" s="106"/>
      <c r="Y21" s="40"/>
    </row>
    <row r="22" spans="1:25" ht="29.25" customHeight="1" thickBot="1" x14ac:dyDescent="0.25">
      <c r="A22" s="45" t="s">
        <v>21</v>
      </c>
      <c r="B22" s="45"/>
      <c r="C22" s="46">
        <f>SUMIF($V$14:$V$32,"非",$W$14:$Y$32)</f>
        <v>0</v>
      </c>
      <c r="D22" s="46"/>
      <c r="E22" s="46"/>
      <c r="F22" s="47" t="s">
        <v>22</v>
      </c>
      <c r="G22" s="47"/>
      <c r="H22" s="47"/>
      <c r="J22" s="48"/>
      <c r="K22" s="49"/>
      <c r="L22" s="49"/>
      <c r="M22" s="49"/>
      <c r="N22" s="49"/>
      <c r="O22" s="50"/>
      <c r="P22" s="36"/>
      <c r="Q22" s="38"/>
      <c r="R22" s="39"/>
      <c r="S22" s="40"/>
      <c r="T22" s="39"/>
      <c r="U22" s="40"/>
      <c r="V22" s="6"/>
      <c r="W22" s="39" t="str">
        <f t="shared" si="3"/>
        <v/>
      </c>
      <c r="X22" s="106"/>
      <c r="Y22" s="40"/>
    </row>
    <row r="23" spans="1:25" ht="29.25" customHeight="1" thickTop="1" x14ac:dyDescent="0.2">
      <c r="A23" s="113" t="s">
        <v>25</v>
      </c>
      <c r="B23" s="113"/>
      <c r="C23" s="92">
        <f>SUM(C20:E22)</f>
        <v>50500</v>
      </c>
      <c r="D23" s="92"/>
      <c r="E23" s="92"/>
      <c r="F23" s="93">
        <f>SUM(F20:H22)</f>
        <v>5040</v>
      </c>
      <c r="G23" s="93"/>
      <c r="H23" s="93"/>
      <c r="J23" s="48"/>
      <c r="K23" s="49"/>
      <c r="L23" s="49"/>
      <c r="M23" s="49"/>
      <c r="N23" s="49"/>
      <c r="O23" s="50"/>
      <c r="P23" s="36"/>
      <c r="Q23" s="38"/>
      <c r="R23" s="39"/>
      <c r="S23" s="40"/>
      <c r="T23" s="39"/>
      <c r="U23" s="40"/>
      <c r="V23" s="6"/>
      <c r="W23" s="39" t="str">
        <f t="shared" si="1"/>
        <v/>
      </c>
      <c r="X23" s="106"/>
      <c r="Y23" s="40"/>
    </row>
    <row r="24" spans="1:25" ht="29.25" customHeight="1" thickBot="1" x14ac:dyDescent="0.25">
      <c r="A24" s="156" t="s">
        <v>52</v>
      </c>
      <c r="B24" s="156"/>
      <c r="C24" s="156"/>
      <c r="D24" s="156"/>
      <c r="E24" s="156"/>
      <c r="F24" s="156"/>
      <c r="G24" s="156"/>
      <c r="H24" s="156"/>
      <c r="J24" s="48"/>
      <c r="K24" s="49"/>
      <c r="L24" s="49"/>
      <c r="M24" s="49"/>
      <c r="N24" s="49"/>
      <c r="O24" s="50"/>
      <c r="P24" s="36"/>
      <c r="Q24" s="38"/>
      <c r="R24" s="39"/>
      <c r="S24" s="40"/>
      <c r="T24" s="39"/>
      <c r="U24" s="40"/>
      <c r="V24" s="6"/>
      <c r="W24" s="39" t="str">
        <f t="shared" si="1"/>
        <v/>
      </c>
      <c r="X24" s="106"/>
      <c r="Y24" s="40"/>
    </row>
    <row r="25" spans="1:25" ht="29.25" customHeight="1" thickTop="1" x14ac:dyDescent="0.2">
      <c r="A25" s="60" t="s">
        <v>20</v>
      </c>
      <c r="B25" s="61"/>
      <c r="C25" s="61"/>
      <c r="D25" s="66">
        <f>SUM(C23:H23)</f>
        <v>55540</v>
      </c>
      <c r="E25" s="67"/>
      <c r="F25" s="67"/>
      <c r="G25" s="67"/>
      <c r="H25" s="68"/>
      <c r="J25" s="48"/>
      <c r="K25" s="49"/>
      <c r="L25" s="49"/>
      <c r="M25" s="49"/>
      <c r="N25" s="49"/>
      <c r="O25" s="50"/>
      <c r="P25" s="36"/>
      <c r="Q25" s="38"/>
      <c r="R25" s="39"/>
      <c r="S25" s="40"/>
      <c r="T25" s="39"/>
      <c r="U25" s="40"/>
      <c r="V25" s="6"/>
      <c r="W25" s="39" t="str">
        <f t="shared" si="1"/>
        <v/>
      </c>
      <c r="X25" s="106"/>
      <c r="Y25" s="40"/>
    </row>
    <row r="26" spans="1:25" ht="29.25" customHeight="1" x14ac:dyDescent="0.2">
      <c r="A26" s="62"/>
      <c r="B26" s="63"/>
      <c r="C26" s="63"/>
      <c r="D26" s="69"/>
      <c r="E26" s="70"/>
      <c r="F26" s="70"/>
      <c r="G26" s="70"/>
      <c r="H26" s="71"/>
      <c r="J26" s="48"/>
      <c r="K26" s="49"/>
      <c r="L26" s="49"/>
      <c r="M26" s="49"/>
      <c r="N26" s="49"/>
      <c r="O26" s="50"/>
      <c r="P26" s="36"/>
      <c r="Q26" s="38"/>
      <c r="R26" s="39"/>
      <c r="S26" s="40"/>
      <c r="T26" s="39"/>
      <c r="U26" s="40"/>
      <c r="V26" s="6"/>
      <c r="W26" s="39" t="str">
        <f t="shared" si="1"/>
        <v/>
      </c>
      <c r="X26" s="106"/>
      <c r="Y26" s="40"/>
    </row>
    <row r="27" spans="1:25" ht="29.25" customHeight="1" thickBot="1" x14ac:dyDescent="0.25">
      <c r="A27" s="64"/>
      <c r="B27" s="65"/>
      <c r="C27" s="65"/>
      <c r="D27" s="72"/>
      <c r="E27" s="73"/>
      <c r="F27" s="73"/>
      <c r="G27" s="73"/>
      <c r="H27" s="74"/>
      <c r="J27" s="48"/>
      <c r="K27" s="49"/>
      <c r="L27" s="49"/>
      <c r="M27" s="49"/>
      <c r="N27" s="49"/>
      <c r="O27" s="50"/>
      <c r="P27" s="36"/>
      <c r="Q27" s="38"/>
      <c r="R27" s="39"/>
      <c r="S27" s="40"/>
      <c r="T27" s="39"/>
      <c r="U27" s="40"/>
      <c r="V27" s="6"/>
      <c r="W27" s="39" t="str">
        <f>IF(P27*T27=0,"",P27*T27)</f>
        <v/>
      </c>
      <c r="X27" s="106"/>
      <c r="Y27" s="40"/>
    </row>
    <row r="28" spans="1:25" ht="29.25" customHeight="1" thickTop="1" x14ac:dyDescent="0.2">
      <c r="A28" s="17"/>
      <c r="B28" s="17"/>
      <c r="C28" s="17"/>
      <c r="D28" s="18"/>
      <c r="E28" s="18"/>
      <c r="F28" s="18"/>
      <c r="G28" s="18"/>
      <c r="H28" s="18"/>
      <c r="J28" s="48"/>
      <c r="K28" s="49"/>
      <c r="L28" s="49"/>
      <c r="M28" s="49"/>
      <c r="N28" s="49"/>
      <c r="O28" s="50"/>
      <c r="P28" s="36"/>
      <c r="Q28" s="38"/>
      <c r="R28" s="39"/>
      <c r="S28" s="40"/>
      <c r="T28" s="39"/>
      <c r="U28" s="40"/>
      <c r="V28" s="6"/>
      <c r="W28" s="39" t="str">
        <f t="shared" ref="W28:W32" si="4">IF(P28*T28=0,"",P28*T28)</f>
        <v/>
      </c>
      <c r="X28" s="106"/>
      <c r="Y28" s="40"/>
    </row>
    <row r="29" spans="1:25" ht="29.25" customHeight="1" x14ac:dyDescent="0.2">
      <c r="A29" s="114" t="s">
        <v>13</v>
      </c>
      <c r="B29" s="114"/>
      <c r="C29" s="114"/>
      <c r="D29" s="114"/>
      <c r="E29" s="18"/>
      <c r="F29" s="18"/>
      <c r="G29" s="18"/>
      <c r="H29" s="18"/>
      <c r="J29" s="48"/>
      <c r="K29" s="49"/>
      <c r="L29" s="49"/>
      <c r="M29" s="49"/>
      <c r="N29" s="49"/>
      <c r="O29" s="50"/>
      <c r="P29" s="36"/>
      <c r="Q29" s="38"/>
      <c r="R29" s="39"/>
      <c r="S29" s="40"/>
      <c r="T29" s="39"/>
      <c r="U29" s="40"/>
      <c r="V29" s="6"/>
      <c r="W29" s="39" t="str">
        <f t="shared" si="4"/>
        <v/>
      </c>
      <c r="X29" s="106"/>
      <c r="Y29" s="40"/>
    </row>
    <row r="30" spans="1:25" ht="29.25" customHeight="1" x14ac:dyDescent="0.2">
      <c r="A30" s="111" t="s">
        <v>26</v>
      </c>
      <c r="B30" s="112"/>
      <c r="C30" s="33" t="s">
        <v>27</v>
      </c>
      <c r="D30" s="34"/>
      <c r="E30" s="34"/>
      <c r="F30" s="35"/>
      <c r="G30" s="111" t="s">
        <v>12</v>
      </c>
      <c r="H30" s="112"/>
      <c r="J30" s="48"/>
      <c r="K30" s="49"/>
      <c r="L30" s="49"/>
      <c r="M30" s="49"/>
      <c r="N30" s="49"/>
      <c r="O30" s="50"/>
      <c r="P30" s="36"/>
      <c r="Q30" s="38"/>
      <c r="R30" s="39"/>
      <c r="S30" s="40"/>
      <c r="T30" s="39"/>
      <c r="U30" s="40"/>
      <c r="V30" s="6"/>
      <c r="W30" s="39" t="str">
        <f t="shared" si="4"/>
        <v/>
      </c>
      <c r="X30" s="106"/>
      <c r="Y30" s="40"/>
    </row>
    <row r="31" spans="1:25" ht="29.25" customHeight="1" x14ac:dyDescent="0.2">
      <c r="A31" s="19"/>
      <c r="B31" s="20"/>
      <c r="C31" s="19"/>
      <c r="D31" s="20"/>
      <c r="E31" s="19"/>
      <c r="F31" s="20"/>
      <c r="G31" s="19"/>
      <c r="H31" s="20"/>
      <c r="J31" s="48"/>
      <c r="K31" s="49"/>
      <c r="L31" s="49"/>
      <c r="M31" s="49"/>
      <c r="N31" s="49"/>
      <c r="O31" s="50"/>
      <c r="P31" s="39"/>
      <c r="Q31" s="40"/>
      <c r="R31" s="39"/>
      <c r="S31" s="40"/>
      <c r="T31" s="39"/>
      <c r="U31" s="40"/>
      <c r="V31" s="6"/>
      <c r="W31" s="39" t="str">
        <f t="shared" si="4"/>
        <v/>
      </c>
      <c r="X31" s="106"/>
      <c r="Y31" s="40"/>
    </row>
    <row r="32" spans="1:25" ht="29.25" customHeight="1" thickBot="1" x14ac:dyDescent="0.25">
      <c r="A32" s="21"/>
      <c r="B32" s="22"/>
      <c r="C32" s="21"/>
      <c r="D32" s="22"/>
      <c r="E32" s="21"/>
      <c r="F32" s="22"/>
      <c r="G32" s="21"/>
      <c r="H32" s="22"/>
      <c r="J32" s="101"/>
      <c r="K32" s="102"/>
      <c r="L32" s="102"/>
      <c r="M32" s="102"/>
      <c r="N32" s="102"/>
      <c r="O32" s="103"/>
      <c r="P32" s="104"/>
      <c r="Q32" s="105"/>
      <c r="R32" s="100"/>
      <c r="S32" s="100"/>
      <c r="T32" s="100"/>
      <c r="U32" s="100"/>
      <c r="V32" s="7"/>
      <c r="W32" s="104" t="str">
        <f t="shared" si="4"/>
        <v/>
      </c>
      <c r="X32" s="107"/>
      <c r="Y32" s="105"/>
    </row>
    <row r="33" spans="1:49" ht="29.25" customHeight="1" thickTop="1" x14ac:dyDescent="0.2">
      <c r="A33" s="23"/>
      <c r="B33" s="24"/>
      <c r="C33" s="23"/>
      <c r="D33" s="24"/>
      <c r="E33" s="23"/>
      <c r="F33" s="24"/>
      <c r="G33" s="23"/>
      <c r="H33" s="24"/>
      <c r="J33" s="108" t="s">
        <v>33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99">
        <f>SUM(W14:Y32)</f>
        <v>50500</v>
      </c>
      <c r="X33" s="99"/>
      <c r="Y33" s="99"/>
    </row>
    <row r="34" spans="1:49" ht="19.5" customHeight="1" x14ac:dyDescent="0.2">
      <c r="AT34" s="1"/>
      <c r="AU34" s="1"/>
      <c r="AV34" s="1"/>
      <c r="AW34" s="1"/>
    </row>
    <row r="35" spans="1:49" ht="19.5" customHeight="1" x14ac:dyDescent="0.2">
      <c r="AT35" s="1"/>
      <c r="AU35" s="1"/>
      <c r="AV35" s="1"/>
      <c r="AW35" s="1"/>
    </row>
    <row r="36" spans="1:49" ht="19.5" customHeight="1" x14ac:dyDescent="0.2">
      <c r="AT36" s="1"/>
      <c r="AU36" s="1"/>
      <c r="AV36" s="1"/>
      <c r="AW36" s="1"/>
    </row>
    <row r="37" spans="1:49" ht="19.5" customHeight="1" x14ac:dyDescent="0.2">
      <c r="AT37" s="1"/>
      <c r="AU37" s="1"/>
      <c r="AV37" s="1"/>
      <c r="AW37" s="1"/>
    </row>
  </sheetData>
  <mergeCells count="155">
    <mergeCell ref="A1:Y1"/>
    <mergeCell ref="E15:H15"/>
    <mergeCell ref="E16:H16"/>
    <mergeCell ref="E17:H17"/>
    <mergeCell ref="P25:Q25"/>
    <mergeCell ref="P26:Q26"/>
    <mergeCell ref="W26:Y26"/>
    <mergeCell ref="W28:Y28"/>
    <mergeCell ref="W11:Y11"/>
    <mergeCell ref="R10:Y10"/>
    <mergeCell ref="P10:Q10"/>
    <mergeCell ref="P11:Q11"/>
    <mergeCell ref="R9:Y9"/>
    <mergeCell ref="P5:Q5"/>
    <mergeCell ref="P6:Q7"/>
    <mergeCell ref="P8:Q9"/>
    <mergeCell ref="R6:X7"/>
    <mergeCell ref="D8:N9"/>
    <mergeCell ref="Y6:Y7"/>
    <mergeCell ref="S8:Y8"/>
    <mergeCell ref="S5:Y5"/>
    <mergeCell ref="U11:V11"/>
    <mergeCell ref="K6:O7"/>
    <mergeCell ref="P28:Q28"/>
    <mergeCell ref="W20:Y20"/>
    <mergeCell ref="W21:Y21"/>
    <mergeCell ref="W25:Y25"/>
    <mergeCell ref="R26:S26"/>
    <mergeCell ref="R28:S28"/>
    <mergeCell ref="R29:S29"/>
    <mergeCell ref="T20:U20"/>
    <mergeCell ref="T21:U21"/>
    <mergeCell ref="T25:U25"/>
    <mergeCell ref="T26:U26"/>
    <mergeCell ref="T28:U28"/>
    <mergeCell ref="W16:Y16"/>
    <mergeCell ref="J17:O17"/>
    <mergeCell ref="P17:Q17"/>
    <mergeCell ref="R17:S17"/>
    <mergeCell ref="T17:U17"/>
    <mergeCell ref="A29:D29"/>
    <mergeCell ref="A16:D16"/>
    <mergeCell ref="W13:Y13"/>
    <mergeCell ref="R22:S22"/>
    <mergeCell ref="T22:U22"/>
    <mergeCell ref="W22:Y22"/>
    <mergeCell ref="R14:S14"/>
    <mergeCell ref="T14:U14"/>
    <mergeCell ref="W14:Y14"/>
    <mergeCell ref="R15:S15"/>
    <mergeCell ref="R18:S18"/>
    <mergeCell ref="R19:S19"/>
    <mergeCell ref="W15:Y15"/>
    <mergeCell ref="W18:Y18"/>
    <mergeCell ref="W19:Y19"/>
    <mergeCell ref="P19:Q19"/>
    <mergeCell ref="W29:Y29"/>
    <mergeCell ref="W27:Y27"/>
    <mergeCell ref="J28:O28"/>
    <mergeCell ref="A30:B30"/>
    <mergeCell ref="G30:H30"/>
    <mergeCell ref="T23:U23"/>
    <mergeCell ref="W23:Y23"/>
    <mergeCell ref="A23:B23"/>
    <mergeCell ref="T18:U18"/>
    <mergeCell ref="T19:U19"/>
    <mergeCell ref="W17:Y17"/>
    <mergeCell ref="J20:O20"/>
    <mergeCell ref="J21:O21"/>
    <mergeCell ref="J25:O25"/>
    <mergeCell ref="J26:O26"/>
    <mergeCell ref="R20:S20"/>
    <mergeCell ref="R21:S21"/>
    <mergeCell ref="R25:S25"/>
    <mergeCell ref="P20:Q20"/>
    <mergeCell ref="P21:Q21"/>
    <mergeCell ref="J24:O24"/>
    <mergeCell ref="P24:Q24"/>
    <mergeCell ref="R24:S24"/>
    <mergeCell ref="T24:U24"/>
    <mergeCell ref="W24:Y24"/>
    <mergeCell ref="J22:O22"/>
    <mergeCell ref="P22:Q22"/>
    <mergeCell ref="W33:Y33"/>
    <mergeCell ref="R31:S31"/>
    <mergeCell ref="R32:S32"/>
    <mergeCell ref="J32:O32"/>
    <mergeCell ref="P32:Q32"/>
    <mergeCell ref="J31:O31"/>
    <mergeCell ref="P31:Q31"/>
    <mergeCell ref="T29:U29"/>
    <mergeCell ref="T30:U30"/>
    <mergeCell ref="T31:U31"/>
    <mergeCell ref="T32:U32"/>
    <mergeCell ref="J29:O29"/>
    <mergeCell ref="P29:Q29"/>
    <mergeCell ref="W31:Y31"/>
    <mergeCell ref="W32:Y32"/>
    <mergeCell ref="J30:O30"/>
    <mergeCell ref="P30:Q30"/>
    <mergeCell ref="R30:S30"/>
    <mergeCell ref="W30:Y30"/>
    <mergeCell ref="J33:V33"/>
    <mergeCell ref="J18:O18"/>
    <mergeCell ref="P18:Q18"/>
    <mergeCell ref="J19:O19"/>
    <mergeCell ref="A6:C7"/>
    <mergeCell ref="D6:J7"/>
    <mergeCell ref="S3:T3"/>
    <mergeCell ref="C23:E23"/>
    <mergeCell ref="F23:H23"/>
    <mergeCell ref="T16:U16"/>
    <mergeCell ref="A14:D14"/>
    <mergeCell ref="J14:O14"/>
    <mergeCell ref="R11:T11"/>
    <mergeCell ref="A3:K4"/>
    <mergeCell ref="A8:C9"/>
    <mergeCell ref="A25:C27"/>
    <mergeCell ref="D25:H27"/>
    <mergeCell ref="J27:O27"/>
    <mergeCell ref="P27:Q27"/>
    <mergeCell ref="R27:S27"/>
    <mergeCell ref="T27:U27"/>
    <mergeCell ref="C19:E19"/>
    <mergeCell ref="C20:E20"/>
    <mergeCell ref="C21:E21"/>
    <mergeCell ref="F19:H19"/>
    <mergeCell ref="F20:H20"/>
    <mergeCell ref="F21:H21"/>
    <mergeCell ref="A19:B19"/>
    <mergeCell ref="A24:H24"/>
    <mergeCell ref="C30:F30"/>
    <mergeCell ref="J13:O13"/>
    <mergeCell ref="P13:Q13"/>
    <mergeCell ref="R13:S13"/>
    <mergeCell ref="T13:U13"/>
    <mergeCell ref="P14:Q14"/>
    <mergeCell ref="P23:Q23"/>
    <mergeCell ref="R23:S23"/>
    <mergeCell ref="A20:B20"/>
    <mergeCell ref="A21:B21"/>
    <mergeCell ref="A22:B22"/>
    <mergeCell ref="C22:E22"/>
    <mergeCell ref="F22:H22"/>
    <mergeCell ref="J16:O16"/>
    <mergeCell ref="P16:Q16"/>
    <mergeCell ref="R16:S16"/>
    <mergeCell ref="T15:U15"/>
    <mergeCell ref="J15:O15"/>
    <mergeCell ref="P15:Q15"/>
    <mergeCell ref="J23:O23"/>
    <mergeCell ref="E14:H14"/>
    <mergeCell ref="A13:H13"/>
    <mergeCell ref="A15:D15"/>
    <mergeCell ref="A17:D17"/>
  </mergeCells>
  <phoneticPr fontId="1"/>
  <conditionalFormatting sqref="S3 V3 X3 S5 D6 R6 D8 S8 R9:Y11 W11 J14 P14 R14 T14 V14 E14:H16">
    <cfRule type="cellIs" dxfId="1" priority="1" operator="equal">
      <formula>""</formula>
    </cfRule>
  </conditionalFormatting>
  <dataValidations count="1">
    <dataValidation type="list" allowBlank="1" showInputMessage="1" showErrorMessage="1" sqref="V14:V32" xr:uid="{8F9FFA5D-25D2-421F-860F-E0D4732266C8}">
      <formula1>"10,8,非"</formula1>
    </dataValidation>
  </dataValidations>
  <pageMargins left="0.82677165354330706" right="0.47244094488188976" top="0.59055118110236215" bottom="0.27559055118110237" header="0.31496062992125984" footer="0.19685039370078741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5111-3844-4D33-90E4-9824DD67707A}">
  <sheetPr>
    <pageSetUpPr fitToPage="1"/>
  </sheetPr>
  <dimension ref="A1:BC37"/>
  <sheetViews>
    <sheetView view="pageBreakPreview" topLeftCell="A4" zoomScale="70" zoomScaleNormal="100" zoomScaleSheetLayoutView="70" zoomScalePageLayoutView="55" workbookViewId="0">
      <selection activeCell="A18" sqref="A18:H18"/>
    </sheetView>
  </sheetViews>
  <sheetFormatPr defaultRowHeight="21" x14ac:dyDescent="0.2"/>
  <cols>
    <col min="1" max="1" width="10.5" style="3" customWidth="1"/>
    <col min="2" max="2" width="12.5" style="3" customWidth="1"/>
    <col min="3" max="5" width="10.5" style="3" customWidth="1"/>
    <col min="6" max="7" width="9.5" style="3" customWidth="1"/>
    <col min="8" max="8" width="9.83203125" style="3" customWidth="1"/>
    <col min="9" max="9" width="9" style="3" customWidth="1"/>
    <col min="10" max="15" width="11.33203125" style="3" customWidth="1"/>
    <col min="16" max="17" width="10.5" style="3" customWidth="1"/>
    <col min="18" max="18" width="5.83203125" style="3" customWidth="1"/>
    <col min="19" max="19" width="11.6640625" style="3" customWidth="1"/>
    <col min="20" max="20" width="11.83203125" style="3" customWidth="1"/>
    <col min="21" max="21" width="7" style="3" customWidth="1"/>
    <col min="22" max="22" width="12" style="3" bestFit="1" customWidth="1"/>
    <col min="23" max="24" width="12.1640625" style="3" customWidth="1"/>
    <col min="25" max="25" width="10.5" style="3" customWidth="1"/>
    <col min="26" max="37" width="10" customWidth="1"/>
    <col min="38" max="55" width="8.33203125" customWidth="1"/>
    <col min="56" max="59" width="4.83203125" customWidth="1"/>
  </cols>
  <sheetData>
    <row r="1" spans="1:55" ht="38.25" customHeight="1" x14ac:dyDescent="0.2">
      <c r="A1" s="118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0" customHeight="1" x14ac:dyDescent="0.2">
      <c r="A3" s="94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M3" s="8"/>
      <c r="N3" s="8"/>
      <c r="O3" s="8"/>
      <c r="P3" s="25"/>
      <c r="Q3" s="25" t="s">
        <v>32</v>
      </c>
      <c r="R3" s="25"/>
      <c r="S3" s="91">
        <v>2023</v>
      </c>
      <c r="T3" s="91"/>
      <c r="U3" s="9" t="s">
        <v>28</v>
      </c>
      <c r="V3" s="9">
        <v>10</v>
      </c>
      <c r="W3" s="9" t="s">
        <v>29</v>
      </c>
      <c r="X3" s="9">
        <v>1</v>
      </c>
      <c r="Y3" s="9" t="s">
        <v>30</v>
      </c>
    </row>
    <row r="4" spans="1:55" ht="20.2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55" ht="31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8"/>
      <c r="L5" s="8"/>
      <c r="M5" s="8"/>
      <c r="N5" s="8"/>
      <c r="O5" s="8"/>
      <c r="P5" s="54" t="s">
        <v>1</v>
      </c>
      <c r="Q5" s="56"/>
      <c r="R5" s="26" t="s">
        <v>15</v>
      </c>
      <c r="S5" s="147">
        <v>1234567890123</v>
      </c>
      <c r="T5" s="148"/>
      <c r="U5" s="148"/>
      <c r="V5" s="148"/>
      <c r="W5" s="148"/>
      <c r="X5" s="148"/>
      <c r="Y5" s="149"/>
    </row>
    <row r="6" spans="1:55" ht="20.25" customHeight="1" x14ac:dyDescent="0.2">
      <c r="A6" s="28"/>
      <c r="B6" s="28"/>
      <c r="C6" s="28"/>
      <c r="D6" s="32"/>
      <c r="E6" s="32"/>
      <c r="F6" s="32"/>
      <c r="G6" s="32"/>
      <c r="H6" s="32"/>
      <c r="I6" s="32"/>
      <c r="J6" s="32"/>
      <c r="K6" s="155"/>
      <c r="L6" s="151"/>
      <c r="M6" s="151"/>
      <c r="N6" s="151"/>
      <c r="O6" s="152"/>
      <c r="P6" s="131" t="s">
        <v>2</v>
      </c>
      <c r="Q6" s="132"/>
      <c r="R6" s="135" t="s">
        <v>37</v>
      </c>
      <c r="S6" s="136"/>
      <c r="T6" s="136"/>
      <c r="U6" s="136"/>
      <c r="V6" s="136"/>
      <c r="W6" s="136"/>
      <c r="X6" s="136"/>
      <c r="Y6" s="144" t="s">
        <v>34</v>
      </c>
    </row>
    <row r="7" spans="1:55" ht="18.75" customHeight="1" x14ac:dyDescent="0.2">
      <c r="A7" s="27"/>
      <c r="B7" s="27"/>
      <c r="C7" s="27"/>
      <c r="D7" s="31"/>
      <c r="E7" s="31"/>
      <c r="F7" s="31"/>
      <c r="G7" s="31"/>
      <c r="H7" s="31"/>
      <c r="I7" s="31"/>
      <c r="J7" s="31"/>
      <c r="K7" s="151"/>
      <c r="L7" s="151"/>
      <c r="M7" s="151"/>
      <c r="N7" s="151"/>
      <c r="O7" s="152"/>
      <c r="P7" s="133"/>
      <c r="Q7" s="134"/>
      <c r="R7" s="128"/>
      <c r="S7" s="129"/>
      <c r="T7" s="129"/>
      <c r="U7" s="129"/>
      <c r="V7" s="129"/>
      <c r="W7" s="129"/>
      <c r="X7" s="129"/>
      <c r="Y7" s="145"/>
    </row>
    <row r="8" spans="1:55" ht="27" customHeight="1" x14ac:dyDescent="0.2">
      <c r="A8" s="96" t="s">
        <v>0</v>
      </c>
      <c r="B8" s="97"/>
      <c r="C8" s="98"/>
      <c r="D8" s="140" t="s">
        <v>36</v>
      </c>
      <c r="E8" s="141"/>
      <c r="F8" s="141"/>
      <c r="G8" s="141"/>
      <c r="H8" s="141"/>
      <c r="I8" s="141"/>
      <c r="J8" s="141"/>
      <c r="K8" s="138"/>
      <c r="L8" s="138"/>
      <c r="M8" s="138"/>
      <c r="N8" s="139"/>
      <c r="O8" s="11"/>
      <c r="P8" s="131" t="s">
        <v>3</v>
      </c>
      <c r="Q8" s="132"/>
      <c r="R8" s="5" t="s">
        <v>4</v>
      </c>
      <c r="S8" s="146" t="s">
        <v>38</v>
      </c>
      <c r="T8" s="146"/>
      <c r="U8" s="146"/>
      <c r="V8" s="146"/>
      <c r="W8" s="146"/>
      <c r="X8" s="146"/>
      <c r="Y8" s="146"/>
    </row>
    <row r="9" spans="1:55" ht="30" customHeight="1" x14ac:dyDescent="0.2">
      <c r="A9" s="96"/>
      <c r="B9" s="97"/>
      <c r="C9" s="98"/>
      <c r="D9" s="154"/>
      <c r="E9" s="142"/>
      <c r="F9" s="142"/>
      <c r="G9" s="142"/>
      <c r="H9" s="142"/>
      <c r="I9" s="142"/>
      <c r="J9" s="142"/>
      <c r="K9" s="142"/>
      <c r="L9" s="142"/>
      <c r="M9" s="142"/>
      <c r="N9" s="143"/>
      <c r="O9" s="11"/>
      <c r="P9" s="133"/>
      <c r="Q9" s="134"/>
      <c r="R9" s="128" t="s">
        <v>39</v>
      </c>
      <c r="S9" s="129"/>
      <c r="T9" s="129"/>
      <c r="U9" s="129"/>
      <c r="V9" s="129"/>
      <c r="W9" s="129"/>
      <c r="X9" s="129"/>
      <c r="Y9" s="130"/>
    </row>
    <row r="10" spans="1:55" ht="32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O10" s="8"/>
      <c r="P10" s="54" t="s">
        <v>8</v>
      </c>
      <c r="Q10" s="56"/>
      <c r="R10" s="125" t="s">
        <v>40</v>
      </c>
      <c r="S10" s="126"/>
      <c r="T10" s="126"/>
      <c r="U10" s="126"/>
      <c r="V10" s="126"/>
      <c r="W10" s="126"/>
      <c r="X10" s="126"/>
      <c r="Y10" s="127"/>
    </row>
    <row r="11" spans="1:55" ht="28.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O11" s="8"/>
      <c r="P11" s="54" t="s">
        <v>5</v>
      </c>
      <c r="Q11" s="56"/>
      <c r="R11" s="48" t="s">
        <v>41</v>
      </c>
      <c r="S11" s="49"/>
      <c r="T11" s="50"/>
      <c r="U11" s="48" t="s">
        <v>35</v>
      </c>
      <c r="V11" s="50"/>
      <c r="W11" s="48" t="s">
        <v>42</v>
      </c>
      <c r="X11" s="49"/>
      <c r="Y11" s="50"/>
    </row>
    <row r="12" spans="1:55" ht="16.5" customHeight="1" x14ac:dyDescent="0.2">
      <c r="O12" s="8"/>
    </row>
    <row r="13" spans="1:55" ht="27" customHeight="1" x14ac:dyDescent="0.2">
      <c r="A13" s="36" t="s">
        <v>9</v>
      </c>
      <c r="B13" s="37"/>
      <c r="C13" s="44" t="s">
        <v>19</v>
      </c>
      <c r="D13" s="44"/>
      <c r="E13" s="44"/>
      <c r="F13" s="44" t="s">
        <v>10</v>
      </c>
      <c r="G13" s="44"/>
      <c r="H13" s="44"/>
      <c r="J13" s="36" t="s">
        <v>16</v>
      </c>
      <c r="K13" s="37"/>
      <c r="L13" s="37"/>
      <c r="M13" s="37"/>
      <c r="N13" s="37"/>
      <c r="O13" s="38"/>
      <c r="P13" s="36" t="s">
        <v>23</v>
      </c>
      <c r="Q13" s="38"/>
      <c r="R13" s="36" t="s">
        <v>24</v>
      </c>
      <c r="S13" s="38"/>
      <c r="T13" s="36" t="s">
        <v>11</v>
      </c>
      <c r="U13" s="38"/>
      <c r="V13" s="14" t="s">
        <v>9</v>
      </c>
      <c r="W13" s="36" t="s">
        <v>6</v>
      </c>
      <c r="X13" s="37"/>
      <c r="Y13" s="38"/>
    </row>
    <row r="14" spans="1:55" ht="29.25" customHeight="1" x14ac:dyDescent="0.2">
      <c r="A14" s="41">
        <v>0.1</v>
      </c>
      <c r="B14" s="42"/>
      <c r="C14" s="75">
        <f>SUMIF($V$14:$V$32,10,$W$14:$Y$32)</f>
        <v>50000</v>
      </c>
      <c r="D14" s="75"/>
      <c r="E14" s="75"/>
      <c r="F14" s="76">
        <f>C14*0.1</f>
        <v>5000</v>
      </c>
      <c r="G14" s="77"/>
      <c r="H14" s="78"/>
      <c r="J14" s="48" t="s">
        <v>43</v>
      </c>
      <c r="K14" s="49"/>
      <c r="L14" s="49"/>
      <c r="M14" s="49"/>
      <c r="N14" s="49"/>
      <c r="O14" s="50"/>
      <c r="P14" s="39">
        <v>10</v>
      </c>
      <c r="Q14" s="40"/>
      <c r="R14" s="39" t="s">
        <v>45</v>
      </c>
      <c r="S14" s="40"/>
      <c r="T14" s="39">
        <v>1000</v>
      </c>
      <c r="U14" s="40"/>
      <c r="V14" s="6">
        <v>10</v>
      </c>
      <c r="W14" s="39">
        <f t="shared" ref="W14:W26" si="0">IF(P14*T14=0,"",P14*T14)</f>
        <v>10000</v>
      </c>
      <c r="X14" s="106"/>
      <c r="Y14" s="40"/>
    </row>
    <row r="15" spans="1:55" ht="29.25" customHeight="1" x14ac:dyDescent="0.2">
      <c r="A15" s="43">
        <v>0.08</v>
      </c>
      <c r="B15" s="44"/>
      <c r="C15" s="75">
        <f>SUMIF($V$14:$V$32,8,$W$14:$Y$32)</f>
        <v>500</v>
      </c>
      <c r="D15" s="75"/>
      <c r="E15" s="75"/>
      <c r="F15" s="76">
        <f>C15*0.08</f>
        <v>40</v>
      </c>
      <c r="G15" s="77"/>
      <c r="H15" s="78"/>
      <c r="J15" s="48" t="s">
        <v>44</v>
      </c>
      <c r="K15" s="48"/>
      <c r="L15" s="48"/>
      <c r="M15" s="48"/>
      <c r="N15" s="48"/>
      <c r="O15" s="48"/>
      <c r="P15" s="39">
        <v>20</v>
      </c>
      <c r="Q15" s="40"/>
      <c r="R15" s="39" t="s">
        <v>46</v>
      </c>
      <c r="S15" s="40"/>
      <c r="T15" s="39">
        <v>2000</v>
      </c>
      <c r="U15" s="40"/>
      <c r="V15" s="6">
        <v>10</v>
      </c>
      <c r="W15" s="39">
        <f t="shared" si="0"/>
        <v>40000</v>
      </c>
      <c r="X15" s="106"/>
      <c r="Y15" s="40"/>
    </row>
    <row r="16" spans="1:55" ht="29.25" customHeight="1" thickBot="1" x14ac:dyDescent="0.25">
      <c r="A16" s="45" t="s">
        <v>21</v>
      </c>
      <c r="B16" s="45"/>
      <c r="C16" s="46">
        <f>SUMIF($V$14:$V$32,"非",$W$14:$Y$32)</f>
        <v>0</v>
      </c>
      <c r="D16" s="46"/>
      <c r="E16" s="46"/>
      <c r="F16" s="47" t="s">
        <v>22</v>
      </c>
      <c r="G16" s="47"/>
      <c r="H16" s="47"/>
      <c r="J16" s="48" t="s">
        <v>47</v>
      </c>
      <c r="K16" s="49"/>
      <c r="L16" s="49"/>
      <c r="M16" s="49"/>
      <c r="N16" s="49"/>
      <c r="O16" s="50"/>
      <c r="P16" s="39">
        <v>5</v>
      </c>
      <c r="Q16" s="40"/>
      <c r="R16" s="39" t="s">
        <v>48</v>
      </c>
      <c r="S16" s="40"/>
      <c r="T16" s="39">
        <v>100</v>
      </c>
      <c r="U16" s="40"/>
      <c r="V16" s="6">
        <v>8</v>
      </c>
      <c r="W16" s="39">
        <f t="shared" si="0"/>
        <v>500</v>
      </c>
      <c r="X16" s="106"/>
      <c r="Y16" s="40"/>
    </row>
    <row r="17" spans="1:25" ht="29.25" customHeight="1" thickTop="1" x14ac:dyDescent="0.2">
      <c r="A17" s="113" t="s">
        <v>25</v>
      </c>
      <c r="B17" s="113"/>
      <c r="C17" s="92">
        <f>SUM(C14:E16)</f>
        <v>50500</v>
      </c>
      <c r="D17" s="92"/>
      <c r="E17" s="92"/>
      <c r="F17" s="93">
        <f>SUM(F14:H16)</f>
        <v>5040</v>
      </c>
      <c r="G17" s="93"/>
      <c r="H17" s="93"/>
      <c r="J17" s="48"/>
      <c r="K17" s="48"/>
      <c r="L17" s="48"/>
      <c r="M17" s="48"/>
      <c r="N17" s="48"/>
      <c r="O17" s="48"/>
      <c r="P17" s="39"/>
      <c r="Q17" s="40"/>
      <c r="R17" s="39"/>
      <c r="S17" s="40"/>
      <c r="T17" s="39"/>
      <c r="U17" s="40"/>
      <c r="V17" s="6"/>
      <c r="W17" s="39" t="str">
        <f t="shared" si="0"/>
        <v/>
      </c>
      <c r="X17" s="106"/>
      <c r="Y17" s="40"/>
    </row>
    <row r="18" spans="1:25" ht="29.25" customHeight="1" x14ac:dyDescent="0.2">
      <c r="A18" s="156" t="s">
        <v>52</v>
      </c>
      <c r="B18" s="156"/>
      <c r="C18" s="156"/>
      <c r="D18" s="156"/>
      <c r="E18" s="156"/>
      <c r="F18" s="156"/>
      <c r="G18" s="156"/>
      <c r="H18" s="156"/>
      <c r="J18" s="48"/>
      <c r="K18" s="49"/>
      <c r="L18" s="49"/>
      <c r="M18" s="49"/>
      <c r="N18" s="49"/>
      <c r="O18" s="50"/>
      <c r="P18" s="39"/>
      <c r="Q18" s="40"/>
      <c r="R18" s="39"/>
      <c r="S18" s="40"/>
      <c r="T18" s="39"/>
      <c r="U18" s="40"/>
      <c r="V18" s="6"/>
      <c r="W18" s="39" t="str">
        <f t="shared" si="0"/>
        <v/>
      </c>
      <c r="X18" s="106"/>
      <c r="Y18" s="40"/>
    </row>
    <row r="19" spans="1:25" ht="29.25" customHeight="1" thickBot="1" x14ac:dyDescent="0.25">
      <c r="A19" s="15"/>
      <c r="B19" s="15"/>
      <c r="C19" s="16"/>
      <c r="D19" s="16"/>
      <c r="E19" s="16"/>
      <c r="F19" s="16"/>
      <c r="G19" s="16"/>
      <c r="H19" s="16"/>
      <c r="J19" s="48"/>
      <c r="K19" s="49"/>
      <c r="L19" s="49"/>
      <c r="M19" s="49"/>
      <c r="N19" s="49"/>
      <c r="O19" s="50"/>
      <c r="P19" s="39"/>
      <c r="Q19" s="40"/>
      <c r="R19" s="39"/>
      <c r="S19" s="40"/>
      <c r="T19" s="39"/>
      <c r="U19" s="40"/>
      <c r="V19" s="6"/>
      <c r="W19" s="39" t="str">
        <f t="shared" si="0"/>
        <v/>
      </c>
      <c r="X19" s="106"/>
      <c r="Y19" s="40"/>
    </row>
    <row r="20" spans="1:25" ht="29.25" customHeight="1" thickTop="1" x14ac:dyDescent="0.2">
      <c r="A20" s="60" t="s">
        <v>20</v>
      </c>
      <c r="B20" s="61"/>
      <c r="C20" s="61"/>
      <c r="D20" s="66">
        <f>SUM(C17:H17)</f>
        <v>55540</v>
      </c>
      <c r="E20" s="67"/>
      <c r="F20" s="67"/>
      <c r="G20" s="67"/>
      <c r="H20" s="68"/>
      <c r="J20" s="48"/>
      <c r="K20" s="49"/>
      <c r="L20" s="49"/>
      <c r="M20" s="49"/>
      <c r="N20" s="49"/>
      <c r="O20" s="50"/>
      <c r="P20" s="36"/>
      <c r="Q20" s="38"/>
      <c r="R20" s="39"/>
      <c r="S20" s="40"/>
      <c r="T20" s="39"/>
      <c r="U20" s="40"/>
      <c r="V20" s="6"/>
      <c r="W20" s="39" t="str">
        <f t="shared" si="0"/>
        <v/>
      </c>
      <c r="X20" s="106"/>
      <c r="Y20" s="40"/>
    </row>
    <row r="21" spans="1:25" ht="29.25" customHeight="1" x14ac:dyDescent="0.2">
      <c r="A21" s="62"/>
      <c r="B21" s="63"/>
      <c r="C21" s="63"/>
      <c r="D21" s="69"/>
      <c r="E21" s="70"/>
      <c r="F21" s="70"/>
      <c r="G21" s="70"/>
      <c r="H21" s="71"/>
      <c r="J21" s="48"/>
      <c r="K21" s="49"/>
      <c r="L21" s="49"/>
      <c r="M21" s="49"/>
      <c r="N21" s="49"/>
      <c r="O21" s="50"/>
      <c r="P21" s="36"/>
      <c r="Q21" s="38"/>
      <c r="R21" s="39"/>
      <c r="S21" s="40"/>
      <c r="T21" s="39"/>
      <c r="U21" s="40"/>
      <c r="V21" s="6"/>
      <c r="W21" s="39" t="str">
        <f t="shared" si="0"/>
        <v/>
      </c>
      <c r="X21" s="106"/>
      <c r="Y21" s="40"/>
    </row>
    <row r="22" spans="1:25" ht="29.25" customHeight="1" thickBot="1" x14ac:dyDescent="0.25">
      <c r="A22" s="64"/>
      <c r="B22" s="65"/>
      <c r="C22" s="65"/>
      <c r="D22" s="72"/>
      <c r="E22" s="73"/>
      <c r="F22" s="73"/>
      <c r="G22" s="73"/>
      <c r="H22" s="74"/>
      <c r="J22" s="48"/>
      <c r="K22" s="49"/>
      <c r="L22" s="49"/>
      <c r="M22" s="49"/>
      <c r="N22" s="49"/>
      <c r="O22" s="50"/>
      <c r="P22" s="36"/>
      <c r="Q22" s="38"/>
      <c r="R22" s="39"/>
      <c r="S22" s="40"/>
      <c r="T22" s="39"/>
      <c r="U22" s="40"/>
      <c r="V22" s="6"/>
      <c r="W22" s="39" t="str">
        <f t="shared" si="0"/>
        <v/>
      </c>
      <c r="X22" s="106"/>
      <c r="Y22" s="40"/>
    </row>
    <row r="23" spans="1:25" ht="29.25" customHeight="1" thickTop="1" x14ac:dyDescent="0.2">
      <c r="A23" s="29"/>
      <c r="B23" s="29"/>
      <c r="C23" s="29"/>
      <c r="D23" s="30"/>
      <c r="E23" s="30"/>
      <c r="F23" s="30"/>
      <c r="G23" s="30"/>
      <c r="H23" s="30"/>
      <c r="J23" s="48"/>
      <c r="K23" s="49"/>
      <c r="L23" s="49"/>
      <c r="M23" s="49"/>
      <c r="N23" s="49"/>
      <c r="O23" s="50"/>
      <c r="P23" s="36"/>
      <c r="Q23" s="38"/>
      <c r="R23" s="39"/>
      <c r="S23" s="40"/>
      <c r="T23" s="39"/>
      <c r="U23" s="40"/>
      <c r="V23" s="6"/>
      <c r="W23" s="39" t="str">
        <f t="shared" si="0"/>
        <v/>
      </c>
      <c r="X23" s="106"/>
      <c r="Y23" s="40"/>
    </row>
    <row r="24" spans="1:25" ht="29.25" customHeight="1" x14ac:dyDescent="0.2">
      <c r="A24" s="17"/>
      <c r="B24" s="17"/>
      <c r="C24" s="17"/>
      <c r="D24" s="18"/>
      <c r="E24" s="18"/>
      <c r="F24" s="18"/>
      <c r="G24" s="18"/>
      <c r="H24" s="18"/>
      <c r="J24" s="48"/>
      <c r="K24" s="49"/>
      <c r="L24" s="49"/>
      <c r="M24" s="49"/>
      <c r="N24" s="49"/>
      <c r="O24" s="50"/>
      <c r="P24" s="36"/>
      <c r="Q24" s="38"/>
      <c r="R24" s="39"/>
      <c r="S24" s="40"/>
      <c r="T24" s="39"/>
      <c r="U24" s="40"/>
      <c r="V24" s="6"/>
      <c r="W24" s="39" t="str">
        <f t="shared" si="0"/>
        <v/>
      </c>
      <c r="X24" s="106"/>
      <c r="Y24" s="40"/>
    </row>
    <row r="25" spans="1:25" ht="29.25" customHeight="1" x14ac:dyDescent="0.2">
      <c r="A25" s="114" t="s">
        <v>13</v>
      </c>
      <c r="B25" s="114"/>
      <c r="C25" s="114"/>
      <c r="D25" s="114"/>
      <c r="E25" s="18"/>
      <c r="F25" s="18"/>
      <c r="G25" s="18"/>
      <c r="H25" s="18"/>
      <c r="J25" s="48"/>
      <c r="K25" s="49"/>
      <c r="L25" s="49"/>
      <c r="M25" s="49"/>
      <c r="N25" s="49"/>
      <c r="O25" s="50"/>
      <c r="P25" s="36"/>
      <c r="Q25" s="38"/>
      <c r="R25" s="39"/>
      <c r="S25" s="40"/>
      <c r="T25" s="39"/>
      <c r="U25" s="40"/>
      <c r="V25" s="6"/>
      <c r="W25" s="39" t="str">
        <f t="shared" si="0"/>
        <v/>
      </c>
      <c r="X25" s="106"/>
      <c r="Y25" s="40"/>
    </row>
    <row r="26" spans="1:25" ht="29.25" customHeight="1" x14ac:dyDescent="0.2">
      <c r="A26" s="111" t="s">
        <v>26</v>
      </c>
      <c r="B26" s="112"/>
      <c r="C26" s="33" t="s">
        <v>27</v>
      </c>
      <c r="D26" s="34"/>
      <c r="E26" s="34"/>
      <c r="F26" s="35"/>
      <c r="G26" s="111" t="s">
        <v>12</v>
      </c>
      <c r="H26" s="112"/>
      <c r="J26" s="48"/>
      <c r="K26" s="48"/>
      <c r="L26" s="48"/>
      <c r="M26" s="48"/>
      <c r="N26" s="48"/>
      <c r="O26" s="48"/>
      <c r="P26" s="36"/>
      <c r="Q26" s="38"/>
      <c r="R26" s="39"/>
      <c r="S26" s="40"/>
      <c r="T26" s="39"/>
      <c r="U26" s="40"/>
      <c r="V26" s="6"/>
      <c r="W26" s="39" t="str">
        <f t="shared" si="0"/>
        <v/>
      </c>
      <c r="X26" s="106"/>
      <c r="Y26" s="40"/>
    </row>
    <row r="27" spans="1:25" ht="29.25" customHeight="1" x14ac:dyDescent="0.2">
      <c r="A27" s="19"/>
      <c r="B27" s="20"/>
      <c r="C27" s="19"/>
      <c r="D27" s="20"/>
      <c r="E27" s="19"/>
      <c r="F27" s="20"/>
      <c r="G27" s="19"/>
      <c r="H27" s="20"/>
      <c r="J27" s="48"/>
      <c r="K27" s="49"/>
      <c r="L27" s="49"/>
      <c r="M27" s="49"/>
      <c r="N27" s="49"/>
      <c r="O27" s="50"/>
      <c r="P27" s="36"/>
      <c r="Q27" s="38"/>
      <c r="R27" s="39"/>
      <c r="S27" s="40"/>
      <c r="T27" s="39"/>
      <c r="U27" s="40"/>
      <c r="V27" s="6"/>
      <c r="W27" s="39" t="str">
        <f>IF(P27*T27=0,"",P27*T27)</f>
        <v/>
      </c>
      <c r="X27" s="106"/>
      <c r="Y27" s="40"/>
    </row>
    <row r="28" spans="1:25" ht="29.25" customHeight="1" x14ac:dyDescent="0.2">
      <c r="A28" s="21"/>
      <c r="B28" s="22"/>
      <c r="C28" s="21"/>
      <c r="D28" s="22"/>
      <c r="E28" s="21"/>
      <c r="F28" s="22"/>
      <c r="G28" s="21"/>
      <c r="H28" s="22"/>
      <c r="J28" s="48"/>
      <c r="K28" s="49"/>
      <c r="L28" s="49"/>
      <c r="M28" s="49"/>
      <c r="N28" s="49"/>
      <c r="O28" s="50"/>
      <c r="P28" s="36"/>
      <c r="Q28" s="38"/>
      <c r="R28" s="39"/>
      <c r="S28" s="40"/>
      <c r="T28" s="39"/>
      <c r="U28" s="40"/>
      <c r="V28" s="6"/>
      <c r="W28" s="39" t="str">
        <f t="shared" ref="W28:W32" si="1">IF(P28*T28=0,"",P28*T28)</f>
        <v/>
      </c>
      <c r="X28" s="106"/>
      <c r="Y28" s="40"/>
    </row>
    <row r="29" spans="1:25" ht="29.25" customHeight="1" x14ac:dyDescent="0.2">
      <c r="A29" s="23"/>
      <c r="B29" s="24"/>
      <c r="C29" s="23"/>
      <c r="D29" s="24"/>
      <c r="E29" s="23"/>
      <c r="F29" s="24"/>
      <c r="G29" s="23"/>
      <c r="H29" s="24"/>
      <c r="J29" s="48"/>
      <c r="K29" s="49"/>
      <c r="L29" s="49"/>
      <c r="M29" s="49"/>
      <c r="N29" s="49"/>
      <c r="O29" s="50"/>
      <c r="P29" s="36"/>
      <c r="Q29" s="38"/>
      <c r="R29" s="39"/>
      <c r="S29" s="40"/>
      <c r="T29" s="39"/>
      <c r="U29" s="40"/>
      <c r="V29" s="6"/>
      <c r="W29" s="39" t="str">
        <f t="shared" si="1"/>
        <v/>
      </c>
      <c r="X29" s="106"/>
      <c r="Y29" s="40"/>
    </row>
    <row r="30" spans="1:25" ht="29.25" customHeight="1" x14ac:dyDescent="0.2">
      <c r="J30" s="48"/>
      <c r="K30" s="49"/>
      <c r="L30" s="49"/>
      <c r="M30" s="49"/>
      <c r="N30" s="49"/>
      <c r="O30" s="50"/>
      <c r="P30" s="36"/>
      <c r="Q30" s="38"/>
      <c r="R30" s="39"/>
      <c r="S30" s="40"/>
      <c r="T30" s="39"/>
      <c r="U30" s="40"/>
      <c r="V30" s="6"/>
      <c r="W30" s="39" t="str">
        <f t="shared" si="1"/>
        <v/>
      </c>
      <c r="X30" s="106"/>
      <c r="Y30" s="40"/>
    </row>
    <row r="31" spans="1:25" ht="29.25" customHeight="1" x14ac:dyDescent="0.2">
      <c r="J31" s="48"/>
      <c r="K31" s="48"/>
      <c r="L31" s="48"/>
      <c r="M31" s="48"/>
      <c r="N31" s="48"/>
      <c r="O31" s="48"/>
      <c r="P31" s="39"/>
      <c r="Q31" s="40"/>
      <c r="R31" s="39"/>
      <c r="S31" s="40"/>
      <c r="T31" s="39"/>
      <c r="U31" s="40"/>
      <c r="V31" s="6"/>
      <c r="W31" s="39" t="str">
        <f t="shared" si="1"/>
        <v/>
      </c>
      <c r="X31" s="106"/>
      <c r="Y31" s="40"/>
    </row>
    <row r="32" spans="1:25" ht="29.25" customHeight="1" thickBot="1" x14ac:dyDescent="0.25">
      <c r="J32" s="101"/>
      <c r="K32" s="102"/>
      <c r="L32" s="102"/>
      <c r="M32" s="102"/>
      <c r="N32" s="102"/>
      <c r="O32" s="103"/>
      <c r="P32" s="104"/>
      <c r="Q32" s="105"/>
      <c r="R32" s="100"/>
      <c r="S32" s="100"/>
      <c r="T32" s="100"/>
      <c r="U32" s="100"/>
      <c r="V32" s="7"/>
      <c r="W32" s="104" t="str">
        <f t="shared" si="1"/>
        <v/>
      </c>
      <c r="X32" s="107"/>
      <c r="Y32" s="105"/>
    </row>
    <row r="33" spans="10:49" ht="29.25" customHeight="1" thickTop="1" x14ac:dyDescent="0.2">
      <c r="J33" s="108" t="s">
        <v>25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99">
        <f>SUM(W14:Y32)</f>
        <v>50500</v>
      </c>
      <c r="X33" s="99"/>
      <c r="Y33" s="99"/>
    </row>
    <row r="34" spans="10:49" ht="19.5" customHeight="1" x14ac:dyDescent="0.2">
      <c r="AT34" s="1"/>
      <c r="AU34" s="1"/>
      <c r="AV34" s="1"/>
      <c r="AW34" s="1"/>
    </row>
    <row r="35" spans="10:49" ht="19.5" customHeight="1" x14ac:dyDescent="0.2">
      <c r="AT35" s="1"/>
      <c r="AU35" s="1"/>
      <c r="AV35" s="1"/>
      <c r="AW35" s="1"/>
    </row>
    <row r="36" spans="10:49" ht="19.5" customHeight="1" x14ac:dyDescent="0.2">
      <c r="AT36" s="1"/>
      <c r="AU36" s="1"/>
      <c r="AV36" s="1"/>
      <c r="AW36" s="1"/>
    </row>
    <row r="37" spans="10:49" ht="19.5" customHeight="1" x14ac:dyDescent="0.2">
      <c r="AT37" s="1"/>
      <c r="AU37" s="1"/>
      <c r="AV37" s="1"/>
      <c r="AW37" s="1"/>
    </row>
  </sheetData>
  <mergeCells count="144">
    <mergeCell ref="Y6:Y7"/>
    <mergeCell ref="A8:C9"/>
    <mergeCell ref="D8:N9"/>
    <mergeCell ref="P8:Q9"/>
    <mergeCell ref="S8:Y8"/>
    <mergeCell ref="R9:Y9"/>
    <mergeCell ref="A1:Y1"/>
    <mergeCell ref="A3:K4"/>
    <mergeCell ref="S3:T3"/>
    <mergeCell ref="P5:Q5"/>
    <mergeCell ref="S5:Y5"/>
    <mergeCell ref="K6:O7"/>
    <mergeCell ref="P6:Q7"/>
    <mergeCell ref="R6:X7"/>
    <mergeCell ref="P13:Q13"/>
    <mergeCell ref="R13:S13"/>
    <mergeCell ref="T13:U13"/>
    <mergeCell ref="W13:Y13"/>
    <mergeCell ref="P10:Q10"/>
    <mergeCell ref="R10:Y10"/>
    <mergeCell ref="P11:Q11"/>
    <mergeCell ref="R11:T11"/>
    <mergeCell ref="U11:V11"/>
    <mergeCell ref="W11:Y11"/>
    <mergeCell ref="A13:B13"/>
    <mergeCell ref="C13:E13"/>
    <mergeCell ref="F13:H13"/>
    <mergeCell ref="J19:O19"/>
    <mergeCell ref="P19:Q19"/>
    <mergeCell ref="W16:Y16"/>
    <mergeCell ref="P17:Q17"/>
    <mergeCell ref="R17:S17"/>
    <mergeCell ref="T17:U17"/>
    <mergeCell ref="W17:Y17"/>
    <mergeCell ref="J16:O16"/>
    <mergeCell ref="P16:Q16"/>
    <mergeCell ref="R16:S16"/>
    <mergeCell ref="T16:U16"/>
    <mergeCell ref="W14:Y14"/>
    <mergeCell ref="P15:Q15"/>
    <mergeCell ref="R15:S15"/>
    <mergeCell ref="T15:U15"/>
    <mergeCell ref="W15:Y15"/>
    <mergeCell ref="J14:O14"/>
    <mergeCell ref="P14:Q14"/>
    <mergeCell ref="R14:S14"/>
    <mergeCell ref="T14:U14"/>
    <mergeCell ref="J13:O13"/>
    <mergeCell ref="A14:B14"/>
    <mergeCell ref="C14:E14"/>
    <mergeCell ref="F14:H14"/>
    <mergeCell ref="J20:O20"/>
    <mergeCell ref="P20:Q20"/>
    <mergeCell ref="R20:S20"/>
    <mergeCell ref="T20:U20"/>
    <mergeCell ref="J18:O18"/>
    <mergeCell ref="P18:Q18"/>
    <mergeCell ref="R18:S18"/>
    <mergeCell ref="T18:U18"/>
    <mergeCell ref="A16:B16"/>
    <mergeCell ref="C16:E16"/>
    <mergeCell ref="F16:H16"/>
    <mergeCell ref="A18:H18"/>
    <mergeCell ref="T24:U24"/>
    <mergeCell ref="W24:Y24"/>
    <mergeCell ref="J22:O22"/>
    <mergeCell ref="P22:Q22"/>
    <mergeCell ref="R22:S22"/>
    <mergeCell ref="W20:Y20"/>
    <mergeCell ref="A15:B15"/>
    <mergeCell ref="C15:E15"/>
    <mergeCell ref="F15:H15"/>
    <mergeCell ref="J21:O21"/>
    <mergeCell ref="P21:Q21"/>
    <mergeCell ref="R21:S21"/>
    <mergeCell ref="T21:U21"/>
    <mergeCell ref="W21:Y21"/>
    <mergeCell ref="R19:S19"/>
    <mergeCell ref="T19:U19"/>
    <mergeCell ref="W19:Y19"/>
    <mergeCell ref="W18:Y18"/>
    <mergeCell ref="A20:C22"/>
    <mergeCell ref="D20:H22"/>
    <mergeCell ref="J15:O15"/>
    <mergeCell ref="T22:U22"/>
    <mergeCell ref="W22:Y22"/>
    <mergeCell ref="A17:B17"/>
    <mergeCell ref="C17:E17"/>
    <mergeCell ref="F17:H17"/>
    <mergeCell ref="J23:O23"/>
    <mergeCell ref="P23:Q23"/>
    <mergeCell ref="R23:S23"/>
    <mergeCell ref="T23:U23"/>
    <mergeCell ref="W23:Y23"/>
    <mergeCell ref="W27:Y27"/>
    <mergeCell ref="J28:O28"/>
    <mergeCell ref="P28:Q28"/>
    <mergeCell ref="R28:S28"/>
    <mergeCell ref="T28:U28"/>
    <mergeCell ref="W28:Y28"/>
    <mergeCell ref="J25:O25"/>
    <mergeCell ref="P25:Q25"/>
    <mergeCell ref="R25:S25"/>
    <mergeCell ref="T25:U25"/>
    <mergeCell ref="W25:Y25"/>
    <mergeCell ref="T26:U26"/>
    <mergeCell ref="W26:Y26"/>
    <mergeCell ref="J33:V33"/>
    <mergeCell ref="W33:Y33"/>
    <mergeCell ref="T30:U30"/>
    <mergeCell ref="W30:Y30"/>
    <mergeCell ref="P31:Q31"/>
    <mergeCell ref="R31:S31"/>
    <mergeCell ref="T31:U31"/>
    <mergeCell ref="W31:Y31"/>
    <mergeCell ref="J32:O32"/>
    <mergeCell ref="P32:Q32"/>
    <mergeCell ref="R32:S32"/>
    <mergeCell ref="T32:U32"/>
    <mergeCell ref="W32:Y32"/>
    <mergeCell ref="J29:O29"/>
    <mergeCell ref="P29:Q29"/>
    <mergeCell ref="R29:S29"/>
    <mergeCell ref="T29:U29"/>
    <mergeCell ref="W29:Y29"/>
    <mergeCell ref="J27:O27"/>
    <mergeCell ref="P27:Q27"/>
    <mergeCell ref="R27:S27"/>
    <mergeCell ref="T27:U27"/>
    <mergeCell ref="A26:B26"/>
    <mergeCell ref="C26:F26"/>
    <mergeCell ref="G26:H26"/>
    <mergeCell ref="J30:O30"/>
    <mergeCell ref="P30:Q30"/>
    <mergeCell ref="R30:S30"/>
    <mergeCell ref="J31:O31"/>
    <mergeCell ref="J26:O26"/>
    <mergeCell ref="J17:O17"/>
    <mergeCell ref="J24:O24"/>
    <mergeCell ref="P24:Q24"/>
    <mergeCell ref="R24:S24"/>
    <mergeCell ref="P26:Q26"/>
    <mergeCell ref="R26:S26"/>
    <mergeCell ref="A25:D25"/>
  </mergeCells>
  <phoneticPr fontId="1"/>
  <conditionalFormatting sqref="S3 V3 X3 S5 R6 D8 S8 R9:Y11 J14 P14 R14 T14 V14">
    <cfRule type="cellIs" dxfId="0" priority="1" operator="equal">
      <formula>""</formula>
    </cfRule>
  </conditionalFormatting>
  <dataValidations count="1">
    <dataValidation type="list" allowBlank="1" showInputMessage="1" showErrorMessage="1" sqref="V14:V32" xr:uid="{B27775EE-77B4-443D-87BD-2B72D837ADF6}">
      <formula1>"10,8,非"</formula1>
    </dataValidation>
  </dataValidations>
  <pageMargins left="0.82677165354330706" right="0.47244094488188976" top="0.59055118110236215" bottom="0.27559055118110237" header="0.31496062992125984" footer="0.19685039370078741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請求書(注文書契約分）</vt:lpstr>
      <vt:lpstr>請求書(注文書非契約分）</vt:lpstr>
      <vt:lpstr>'請求書(注文書契約分）'!Print_Area</vt:lpstr>
      <vt:lpstr>'請求書(注文書非契約分）'!Print_Area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貴司 宮崎</cp:lastModifiedBy>
  <cp:lastPrinted>2023-08-24T05:03:49Z</cp:lastPrinted>
  <dcterms:created xsi:type="dcterms:W3CDTF">2023-06-08T07:35:57Z</dcterms:created>
  <dcterms:modified xsi:type="dcterms:W3CDTF">2023-09-27T06:21:36Z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2023-06-08T00:00:00Z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2023-06-08T00:00:00Z</vt:filetime>
  </property>
  <property fmtid="{D5CDD505-2E9C-101B-9397-08002B2CF9AE}" pid="5" name="Producer">
    <vt:lpwstr>Microsoft® Excel® 2019</vt:lpwstr>
  </property>
</Properties>
</file>