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C:\Users\ootaka-002\Desktop\総務\インボイス対応\３.指定適格請求書新書式\"/>
    </mc:Choice>
  </mc:AlternateContent>
  <xr:revisionPtr revIDLastSave="0" documentId="13_ncr:1_{654277CB-EEF9-46CF-A048-F1BEBC80756A}" xr6:coauthVersionLast="47" xr6:coauthVersionMax="47" xr10:uidLastSave="{00000000-0000-0000-0000-000000000000}"/>
  <bookViews>
    <workbookView xWindow="-120" yWindow="-120" windowWidth="19440" windowHeight="15000" xr2:uid="{00000000-000D-0000-FFFF-FFFF00000000}"/>
  </bookViews>
  <sheets>
    <sheet name="請求書" sheetId="2" r:id="rId1"/>
    <sheet name="出来高調書（契約金額500万円以上かつ出来高払い） " sheetId="4" r:id="rId2"/>
  </sheets>
  <definedNames>
    <definedName name="_xlnm.Print_Area" localSheetId="1">'出来高調書（契約金額500万円以上かつ出来高払い） '!$A$1:$M$38</definedName>
    <definedName name="_xlnm.Print_Area" localSheetId="0">請求書!$A$1:$Y$33</definedName>
    <definedName name="_xlnm.Print_Titles" localSheetId="1">'出来高調書（契約金額500万円以上かつ出来高払い） '!$1:$8</definedName>
  </definedNames>
  <calcPr calcId="191029"/>
</workbook>
</file>

<file path=xl/calcChain.xml><?xml version="1.0" encoding="utf-8"?>
<calcChain xmlns="http://schemas.openxmlformats.org/spreadsheetml/2006/main">
  <c r="G29" i="4" l="1"/>
  <c r="K29" i="4" s="1"/>
  <c r="I29" i="4"/>
  <c r="M29" i="4" s="1"/>
  <c r="L29" i="4"/>
  <c r="G22" i="4"/>
  <c r="K22" i="4" s="1"/>
  <c r="L22" i="4"/>
  <c r="J7" i="4"/>
  <c r="J6" i="4"/>
  <c r="L14" i="4"/>
  <c r="L15" i="4"/>
  <c r="L16" i="4"/>
  <c r="L17" i="4"/>
  <c r="L18" i="4"/>
  <c r="L19" i="4"/>
  <c r="L20" i="4"/>
  <c r="L21" i="4"/>
  <c r="L23" i="4"/>
  <c r="L24" i="4"/>
  <c r="L25" i="4"/>
  <c r="L26" i="4"/>
  <c r="L27" i="4"/>
  <c r="L28" i="4"/>
  <c r="L30" i="4"/>
  <c r="L31" i="4"/>
  <c r="L32" i="4"/>
  <c r="L33" i="4"/>
  <c r="L34" i="4"/>
  <c r="L35" i="4"/>
  <c r="L36" i="4"/>
  <c r="L37" i="4"/>
  <c r="L13" i="4"/>
  <c r="G25" i="4"/>
  <c r="K25" i="4" s="1"/>
  <c r="G14" i="4"/>
  <c r="I14" i="4" s="1"/>
  <c r="G15" i="4"/>
  <c r="K15" i="4" s="1"/>
  <c r="G16" i="4"/>
  <c r="K16" i="4" s="1"/>
  <c r="G17" i="4"/>
  <c r="K17" i="4" s="1"/>
  <c r="G18" i="4"/>
  <c r="K18" i="4" s="1"/>
  <c r="G19" i="4"/>
  <c r="K19" i="4" s="1"/>
  <c r="G20" i="4"/>
  <c r="K20" i="4" s="1"/>
  <c r="G21" i="4"/>
  <c r="K21" i="4" s="1"/>
  <c r="G23" i="4"/>
  <c r="K23" i="4" s="1"/>
  <c r="G24" i="4"/>
  <c r="K24" i="4" s="1"/>
  <c r="G26" i="4"/>
  <c r="K26" i="4" s="1"/>
  <c r="G27" i="4"/>
  <c r="K27" i="4" s="1"/>
  <c r="G28" i="4"/>
  <c r="K28" i="4" s="1"/>
  <c r="G30" i="4"/>
  <c r="K30" i="4" s="1"/>
  <c r="G31" i="4"/>
  <c r="K31" i="4" s="1"/>
  <c r="G32" i="4"/>
  <c r="K32" i="4" s="1"/>
  <c r="G33" i="4"/>
  <c r="K33" i="4" s="1"/>
  <c r="G34" i="4"/>
  <c r="K34" i="4" s="1"/>
  <c r="G35" i="4"/>
  <c r="K35" i="4" s="1"/>
  <c r="G36" i="4"/>
  <c r="K36" i="4" s="1"/>
  <c r="G37" i="4"/>
  <c r="K37" i="4" s="1"/>
  <c r="G13" i="4"/>
  <c r="K13" i="4" s="1"/>
  <c r="E17" i="2"/>
  <c r="W16" i="2"/>
  <c r="C22" i="2" s="1"/>
  <c r="W17" i="2"/>
  <c r="W18" i="2"/>
  <c r="W19" i="2"/>
  <c r="W20" i="2"/>
  <c r="W21" i="2"/>
  <c r="W22" i="2"/>
  <c r="C21" i="2"/>
  <c r="F21" i="2" s="1"/>
  <c r="I2" i="4"/>
  <c r="G2" i="4"/>
  <c r="E2" i="4"/>
  <c r="B7" i="4"/>
  <c r="B5" i="4"/>
  <c r="B4" i="4"/>
  <c r="W27" i="2"/>
  <c r="W28" i="2"/>
  <c r="W29" i="2"/>
  <c r="W30" i="2"/>
  <c r="W31" i="2"/>
  <c r="W32" i="2"/>
  <c r="W23" i="2"/>
  <c r="W24" i="2"/>
  <c r="W25" i="2"/>
  <c r="W26" i="2"/>
  <c r="I22" i="4" l="1"/>
  <c r="M22" i="4" s="1"/>
  <c r="G38" i="4"/>
  <c r="I18" i="4"/>
  <c r="M18" i="4" s="1"/>
  <c r="K14" i="4"/>
  <c r="I23" i="4"/>
  <c r="M23" i="4" s="1"/>
  <c r="I36" i="4"/>
  <c r="M36" i="4" s="1"/>
  <c r="I13" i="4"/>
  <c r="I35" i="4"/>
  <c r="M35" i="4" s="1"/>
  <c r="I31" i="4"/>
  <c r="M31" i="4" s="1"/>
  <c r="I26" i="4"/>
  <c r="M26" i="4" s="1"/>
  <c r="I21" i="4"/>
  <c r="M21" i="4" s="1"/>
  <c r="I17" i="4"/>
  <c r="M17" i="4" s="1"/>
  <c r="I34" i="4"/>
  <c r="M34" i="4" s="1"/>
  <c r="I30" i="4"/>
  <c r="M30" i="4" s="1"/>
  <c r="I25" i="4"/>
  <c r="M25" i="4" s="1"/>
  <c r="I20" i="4"/>
  <c r="M20" i="4" s="1"/>
  <c r="I16" i="4"/>
  <c r="M16" i="4" s="1"/>
  <c r="I37" i="4"/>
  <c r="M37" i="4" s="1"/>
  <c r="I33" i="4"/>
  <c r="M33" i="4" s="1"/>
  <c r="I28" i="4"/>
  <c r="M28" i="4" s="1"/>
  <c r="I24" i="4"/>
  <c r="M24" i="4" s="1"/>
  <c r="I19" i="4"/>
  <c r="M19" i="4" s="1"/>
  <c r="I15" i="4"/>
  <c r="M15" i="4" s="1"/>
  <c r="I32" i="4"/>
  <c r="M32" i="4" s="1"/>
  <c r="I27" i="4"/>
  <c r="M27" i="4" s="1"/>
  <c r="L6" i="4"/>
  <c r="W33" i="2"/>
  <c r="C20" i="2"/>
  <c r="M13" i="4" l="1"/>
  <c r="I38" i="4"/>
  <c r="M14" i="4"/>
  <c r="K38" i="4"/>
  <c r="F20" i="2"/>
  <c r="F23" i="2" s="1"/>
  <c r="C23" i="2"/>
  <c r="J5" i="4" l="1"/>
  <c r="J8" i="4" s="1"/>
  <c r="M38" i="4"/>
  <c r="D25" i="2"/>
  <c r="L5" i="4" l="1"/>
  <c r="L8" i="4" s="1"/>
</calcChain>
</file>

<file path=xl/sharedStrings.xml><?xml version="1.0" encoding="utf-8"?>
<sst xmlns="http://schemas.openxmlformats.org/spreadsheetml/2006/main" count="97" uniqueCount="73">
  <si>
    <t>工事名称</t>
    <rPh sb="0" eb="2">
      <t>コウジ</t>
    </rPh>
    <rPh sb="2" eb="4">
      <t>メイショウ</t>
    </rPh>
    <phoneticPr fontId="1"/>
  </si>
  <si>
    <t>登録番号</t>
  </si>
  <si>
    <t>会社名</t>
  </si>
  <si>
    <t>住所</t>
  </si>
  <si>
    <t>〒</t>
  </si>
  <si>
    <t>TEL</t>
  </si>
  <si>
    <t>注文書NO.</t>
    <rPh sb="0" eb="2">
      <t>チュウモン</t>
    </rPh>
    <rPh sb="2" eb="3">
      <t>ショ</t>
    </rPh>
    <phoneticPr fontId="1"/>
  </si>
  <si>
    <t>担当者</t>
    <rPh sb="0" eb="3">
      <t>タントウシャ</t>
    </rPh>
    <phoneticPr fontId="1"/>
  </si>
  <si>
    <t>税率</t>
    <rPh sb="0" eb="2">
      <t>ゼイリツ</t>
    </rPh>
    <phoneticPr fontId="1"/>
  </si>
  <si>
    <t>消費税額</t>
    <rPh sb="0" eb="3">
      <t>ショウヒゼイ</t>
    </rPh>
    <rPh sb="3" eb="4">
      <t>ガク</t>
    </rPh>
    <phoneticPr fontId="1"/>
  </si>
  <si>
    <t>単価</t>
    <rPh sb="0" eb="2">
      <t>タンカ</t>
    </rPh>
    <phoneticPr fontId="1"/>
  </si>
  <si>
    <t>作業所</t>
    <rPh sb="0" eb="2">
      <t>サギョウ</t>
    </rPh>
    <rPh sb="2" eb="3">
      <t>ショ</t>
    </rPh>
    <phoneticPr fontId="1"/>
  </si>
  <si>
    <t>大高建設（株）使用欄</t>
    <rPh sb="0" eb="2">
      <t>オオタカ</t>
    </rPh>
    <rPh sb="2" eb="4">
      <t>ケンセツ</t>
    </rPh>
    <rPh sb="4" eb="7">
      <t>カブ</t>
    </rPh>
    <rPh sb="7" eb="9">
      <t>シヨウ</t>
    </rPh>
    <rPh sb="9" eb="10">
      <t>ラン</t>
    </rPh>
    <phoneticPr fontId="1"/>
  </si>
  <si>
    <t>大高建設株式会社　　御中</t>
    <rPh sb="0" eb="2">
      <t>オオタカ</t>
    </rPh>
    <rPh sb="2" eb="4">
      <t>ケンセツ</t>
    </rPh>
    <rPh sb="4" eb="8">
      <t>カブシキガイシャ</t>
    </rPh>
    <rPh sb="10" eb="12">
      <t>オンチュウ</t>
    </rPh>
    <phoneticPr fontId="1"/>
  </si>
  <si>
    <t>T</t>
    <phoneticPr fontId="1"/>
  </si>
  <si>
    <t>件名</t>
    <rPh sb="0" eb="2">
      <t>ケンメイ</t>
    </rPh>
    <phoneticPr fontId="1"/>
  </si>
  <si>
    <t>今月請求額（②－③）</t>
    <rPh sb="0" eb="2">
      <t>コンゲツ</t>
    </rPh>
    <rPh sb="2" eb="4">
      <t>セイキュウ</t>
    </rPh>
    <rPh sb="4" eb="5">
      <t>ガク</t>
    </rPh>
    <phoneticPr fontId="1"/>
  </si>
  <si>
    <t>①契約金額</t>
    <rPh sb="1" eb="3">
      <t>ケイヤク</t>
    </rPh>
    <rPh sb="3" eb="5">
      <t>キンガク</t>
    </rPh>
    <phoneticPr fontId="1"/>
  </si>
  <si>
    <t>金額（税抜）</t>
    <rPh sb="0" eb="2">
      <t>キンガク</t>
    </rPh>
    <rPh sb="3" eb="4">
      <t>ゼイ</t>
    </rPh>
    <rPh sb="4" eb="5">
      <t>バツ</t>
    </rPh>
    <phoneticPr fontId="1"/>
  </si>
  <si>
    <t>今回請求金額
（税込）</t>
    <rPh sb="0" eb="2">
      <t>コンカイ</t>
    </rPh>
    <rPh sb="2" eb="4">
      <t>セイキュウ</t>
    </rPh>
    <phoneticPr fontId="1"/>
  </si>
  <si>
    <t>非課税</t>
    <rPh sb="0" eb="3">
      <t>ヒカゼイ</t>
    </rPh>
    <phoneticPr fontId="1"/>
  </si>
  <si>
    <t>-</t>
    <phoneticPr fontId="1"/>
  </si>
  <si>
    <t>数量</t>
    <rPh sb="0" eb="2">
      <t>スウリョウ</t>
    </rPh>
    <phoneticPr fontId="1"/>
  </si>
  <si>
    <t>単位</t>
    <rPh sb="0" eb="2">
      <t>タンイ</t>
    </rPh>
    <phoneticPr fontId="1"/>
  </si>
  <si>
    <t>合計</t>
    <rPh sb="0" eb="2">
      <t>ゴウケイ</t>
    </rPh>
    <phoneticPr fontId="1"/>
  </si>
  <si>
    <t>管理部</t>
    <rPh sb="0" eb="2">
      <t>カンリ</t>
    </rPh>
    <rPh sb="2" eb="3">
      <t>ブ</t>
    </rPh>
    <phoneticPr fontId="1"/>
  </si>
  <si>
    <t>建　築　部</t>
    <rPh sb="0" eb="1">
      <t>タツル</t>
    </rPh>
    <rPh sb="2" eb="3">
      <t>チク</t>
    </rPh>
    <rPh sb="4" eb="5">
      <t>ブ</t>
    </rPh>
    <phoneticPr fontId="1"/>
  </si>
  <si>
    <t>年</t>
    <rPh sb="0" eb="1">
      <t>ネン</t>
    </rPh>
    <phoneticPr fontId="1"/>
  </si>
  <si>
    <t>月</t>
    <rPh sb="0" eb="1">
      <t>ツキ</t>
    </rPh>
    <phoneticPr fontId="1"/>
  </si>
  <si>
    <t>日</t>
    <rPh sb="0" eb="1">
      <t>ニチ</t>
    </rPh>
    <phoneticPr fontId="1"/>
  </si>
  <si>
    <t>会社名</t>
    <rPh sb="0" eb="3">
      <t>カイシャメイ</t>
    </rPh>
    <phoneticPr fontId="1"/>
  </si>
  <si>
    <t>名               称</t>
  </si>
  <si>
    <t>単価</t>
  </si>
  <si>
    <t>金     額</t>
  </si>
  <si>
    <t>出来形（％）</t>
    <rPh sb="2" eb="3">
      <t>カタチ</t>
    </rPh>
    <phoneticPr fontId="1"/>
  </si>
  <si>
    <t>請　求　書</t>
    <rPh sb="0" eb="1">
      <t>ショウ</t>
    </rPh>
    <rPh sb="2" eb="3">
      <t>モトム</t>
    </rPh>
    <rPh sb="4" eb="5">
      <t>ショ</t>
    </rPh>
    <phoneticPr fontId="1"/>
  </si>
  <si>
    <t>工事名称</t>
    <phoneticPr fontId="1"/>
  </si>
  <si>
    <t>-</t>
    <phoneticPr fontId="1"/>
  </si>
  <si>
    <t>西暦</t>
    <rPh sb="0" eb="2">
      <t>セイレキ</t>
    </rPh>
    <phoneticPr fontId="1"/>
  </si>
  <si>
    <t>合計</t>
    <rPh sb="0" eb="2">
      <t>ゴウケイ</t>
    </rPh>
    <phoneticPr fontId="1"/>
  </si>
  <si>
    <t>西暦</t>
    <rPh sb="0" eb="2">
      <t>セイレキ</t>
    </rPh>
    <phoneticPr fontId="1"/>
  </si>
  <si>
    <t>年</t>
    <rPh sb="0" eb="1">
      <t>ネン</t>
    </rPh>
    <phoneticPr fontId="1"/>
  </si>
  <si>
    <t>月</t>
    <rPh sb="0" eb="1">
      <t>ガツ</t>
    </rPh>
    <phoneticPr fontId="1"/>
  </si>
  <si>
    <t>日</t>
    <rPh sb="0" eb="1">
      <t>ニチ</t>
    </rPh>
    <phoneticPr fontId="1"/>
  </si>
  <si>
    <t>）</t>
    <phoneticPr fontId="1"/>
  </si>
  <si>
    <t>（</t>
    <phoneticPr fontId="1"/>
  </si>
  <si>
    <t>㊞</t>
    <phoneticPr fontId="1"/>
  </si>
  <si>
    <t>FAX</t>
    <phoneticPr fontId="1"/>
  </si>
  <si>
    <t>○○新築工事</t>
    <rPh sb="2" eb="4">
      <t>シンチク</t>
    </rPh>
    <rPh sb="4" eb="6">
      <t>コウジ</t>
    </rPh>
    <phoneticPr fontId="1"/>
  </si>
  <si>
    <t>××株式会社</t>
    <rPh sb="2" eb="6">
      <t>カブシキガイシャ</t>
    </rPh>
    <phoneticPr fontId="1"/>
  </si>
  <si>
    <t>000-0000</t>
    <phoneticPr fontId="1"/>
  </si>
  <si>
    <t>福岡市～</t>
    <rPh sb="0" eb="3">
      <t>フクオカシ</t>
    </rPh>
    <phoneticPr fontId="1"/>
  </si>
  <si>
    <t>大高太郎</t>
    <rPh sb="0" eb="2">
      <t>オオタカ</t>
    </rPh>
    <rPh sb="2" eb="4">
      <t>タロウ</t>
    </rPh>
    <phoneticPr fontId="1"/>
  </si>
  <si>
    <t>092-000-0000</t>
    <phoneticPr fontId="1"/>
  </si>
  <si>
    <t>092-000-1111</t>
    <phoneticPr fontId="1"/>
  </si>
  <si>
    <t>-</t>
    <phoneticPr fontId="1"/>
  </si>
  <si>
    <t>A工事</t>
    <rPh sb="1" eb="3">
      <t>コウジ</t>
    </rPh>
    <phoneticPr fontId="1"/>
  </si>
  <si>
    <t>B工事</t>
    <rPh sb="1" eb="3">
      <t>コウジ</t>
    </rPh>
    <phoneticPr fontId="1"/>
  </si>
  <si>
    <t>C工事</t>
    <rPh sb="1" eb="3">
      <t>コウジ</t>
    </rPh>
    <phoneticPr fontId="1"/>
  </si>
  <si>
    <t>D工事</t>
    <rPh sb="1" eb="3">
      <t>コウジ</t>
    </rPh>
    <phoneticPr fontId="1"/>
  </si>
  <si>
    <t>ｍ</t>
    <phoneticPr fontId="1"/>
  </si>
  <si>
    <t>㎡</t>
    <phoneticPr fontId="1"/>
  </si>
  <si>
    <t>本</t>
    <rPh sb="0" eb="1">
      <t>ホン</t>
    </rPh>
    <phoneticPr fontId="1"/>
  </si>
  <si>
    <t>合計</t>
    <rPh sb="0" eb="2">
      <t>ゴウケイ</t>
    </rPh>
    <phoneticPr fontId="1"/>
  </si>
  <si>
    <t>工事出来高調書</t>
    <rPh sb="4" eb="5">
      <t>ダカ</t>
    </rPh>
    <phoneticPr fontId="1"/>
  </si>
  <si>
    <t>②出来高累計額</t>
    <rPh sb="1" eb="4">
      <t>デキダカ</t>
    </rPh>
    <rPh sb="4" eb="6">
      <t>ルイケイ</t>
    </rPh>
    <rPh sb="6" eb="7">
      <t>ガク</t>
    </rPh>
    <phoneticPr fontId="1"/>
  </si>
  <si>
    <t>③前回迄の出来高</t>
    <rPh sb="1" eb="3">
      <t>ゼンカイ</t>
    </rPh>
    <rPh sb="3" eb="4">
      <t>マデ</t>
    </rPh>
    <rPh sb="5" eb="7">
      <t>デキ</t>
    </rPh>
    <rPh sb="7" eb="8">
      <t>ダカ</t>
    </rPh>
    <phoneticPr fontId="1"/>
  </si>
  <si>
    <t>今回出来高(②-③)</t>
    <rPh sb="0" eb="2">
      <t>コンカイ</t>
    </rPh>
    <rPh sb="2" eb="4">
      <t>デキ</t>
    </rPh>
    <rPh sb="4" eb="5">
      <t>ダカ</t>
    </rPh>
    <phoneticPr fontId="1"/>
  </si>
  <si>
    <t>出来高調書参照</t>
    <rPh sb="0" eb="2">
      <t>デキ</t>
    </rPh>
    <rPh sb="2" eb="3">
      <t>ダカ</t>
    </rPh>
    <rPh sb="3" eb="5">
      <t>チョウショ</t>
    </rPh>
    <rPh sb="5" eb="7">
      <t>サンショウ</t>
    </rPh>
    <phoneticPr fontId="1"/>
  </si>
  <si>
    <t>出来高計算（税抜）</t>
    <rPh sb="0" eb="3">
      <t>デキダカ</t>
    </rPh>
    <rPh sb="3" eb="5">
      <t>ケイサン</t>
    </rPh>
    <phoneticPr fontId="1"/>
  </si>
  <si>
    <t>③先月迄出来高</t>
    <rPh sb="6" eb="7">
      <t>ダカ</t>
    </rPh>
    <phoneticPr fontId="1"/>
  </si>
  <si>
    <t>金  額（税抜）</t>
    <phoneticPr fontId="1"/>
  </si>
  <si>
    <t>※消費税切り捨て</t>
    <rPh sb="1" eb="4">
      <t>ショウヒゼイ</t>
    </rPh>
    <rPh sb="4" eb="5">
      <t>キ</t>
    </rPh>
    <rPh sb="6" eb="7">
      <t>ス</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</si>
</sst>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
    <numFmt numFmtId="178" formatCode="#,##0_);[Red]\(#,##0\)"/>
  </numFmts>
  <fonts count="21" x14ac:knownFonts="1">
    <font>
      <sz val="10"/>
      <color rgb="FF000000"/>
      <name val="Times New Roman"/>
      <charset val="204"/>
    </font>
    <font>
      <sz val="6"/>
      <name val="ＭＳ Ｐゴシック"/>
      <family val="3"/>
      <charset val="128"/>
    </font>
    <font>
      <sz val="18"/>
      <color rgb="FF000000"/>
      <name val="ＭＳ Ｐ明朝"/>
      <family val="1"/>
    </font>
    <font>
      <sz val="18"/>
      <color rgb="FF000000"/>
      <name val="ＭＳ Ｐ明朝"/>
      <family val="1"/>
      <charset val="128"/>
    </font>
    <font>
      <b/>
      <sz val="18"/>
      <name val="ＭＳ Ｐ明朝"/>
      <family val="1"/>
      <charset val="128"/>
    </font>
    <font>
      <sz val="18"/>
      <name val="ＭＳ Ｐ明朝"/>
      <family val="1"/>
      <charset val="128"/>
    </font>
    <font>
      <b/>
      <sz val="22"/>
      <name val="ＭＳ Ｐ明朝"/>
      <family val="1"/>
    </font>
    <font>
      <b/>
      <sz val="22"/>
      <name val="ＭＳ Ｐ明朝"/>
      <family val="1"/>
      <charset val="128"/>
    </font>
    <font>
      <b/>
      <sz val="28"/>
      <name val="ＭＳ Ｐ明朝"/>
      <family val="1"/>
    </font>
    <font>
      <sz val="26"/>
      <name val="ＭＳ Ｐ明朝"/>
      <family val="1"/>
      <charset val="128"/>
    </font>
    <font>
      <b/>
      <sz val="22"/>
      <color rgb="FF000000"/>
      <name val="ＭＳ Ｐ明朝"/>
      <family val="1"/>
      <charset val="128"/>
    </font>
    <font>
      <sz val="22"/>
      <color rgb="FF000000"/>
      <name val="ＭＳ Ｐ明朝"/>
      <family val="1"/>
      <charset val="128"/>
    </font>
    <font>
      <sz val="24"/>
      <color rgb="FF000000"/>
      <name val="ＭＳ Ｐ明朝"/>
      <family val="1"/>
      <charset val="128"/>
    </font>
    <font>
      <b/>
      <sz val="36"/>
      <color rgb="FF000000"/>
      <name val="ＭＳ Ｐ明朝"/>
      <family val="1"/>
      <charset val="128"/>
    </font>
    <font>
      <sz val="11"/>
      <name val="ＭＳ Ｐゴシック"/>
      <family val="3"/>
      <charset val="128"/>
    </font>
    <font>
      <b/>
      <sz val="32"/>
      <color rgb="FF000000"/>
      <name val="ＭＳ Ｐ明朝"/>
      <family val="1"/>
      <charset val="128"/>
    </font>
    <font>
      <sz val="11"/>
      <name val="ＭＳ Ｐ明朝"/>
      <family val="1"/>
      <charset val="128"/>
    </font>
    <font>
      <sz val="11"/>
      <color rgb="FF000000"/>
      <name val="ＭＳ Ｐ明朝"/>
      <family val="1"/>
      <charset val="128"/>
    </font>
    <font>
      <b/>
      <sz val="11"/>
      <color rgb="FFFF0000"/>
      <name val="ＭＳ Ｐ明朝"/>
      <family val="1"/>
      <charset val="128"/>
    </font>
    <font>
      <sz val="6"/>
      <name val="ＭＳ Ｐ明朝"/>
      <family val="1"/>
      <charset val="128"/>
    </font>
    <font>
      <sz val="14"/>
      <name val="ＭＳ Ｐ明朝"/>
      <family val="1"/>
      <charset val="128"/>
    </font>
  </fonts>
  <fills count="2">
    <fill>
      <patternFill patternType="none"/>
    </fill>
    <fill>
      <patternFill patternType="gray125"/>
    </fill>
  </fills>
  <borders count="40">
    <border>
      <left/>
      <right/>
      <top/>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ck">
        <color indexed="64"/>
      </left>
      <right/>
      <top style="thick">
        <color indexed="64"/>
      </top>
      <bottom/>
      <diagonal/>
    </border>
    <border>
      <left/>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ck">
        <color indexed="64"/>
      </left>
      <right/>
      <top/>
      <bottom/>
      <diagonal/>
    </border>
    <border>
      <left/>
      <right style="thick">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rgb="FF000000"/>
      </left>
      <right/>
      <top style="thin">
        <color indexed="64"/>
      </top>
      <bottom style="thin">
        <color indexed="64"/>
      </bottom>
      <diagonal/>
    </border>
    <border>
      <left/>
      <right/>
      <top style="thin">
        <color indexed="64"/>
      </top>
      <bottom style="thick">
        <color indexed="64"/>
      </bottom>
      <diagonal/>
    </border>
  </borders>
  <cellStyleXfs count="2">
    <xf numFmtId="0" fontId="0" fillId="0" borderId="0"/>
    <xf numFmtId="0" fontId="14" fillId="0" borderId="0"/>
  </cellStyleXfs>
  <cellXfs count="204">
    <xf numFmtId="0" fontId="0" fillId="0" borderId="0" xfId="0" applyAlignment="1">
      <alignment horizontal="left" vertical="top"/>
    </xf>
    <xf numFmtId="0" fontId="0" fillId="0" borderId="0" xfId="0" applyAlignment="1">
      <alignment vertical="top"/>
    </xf>
    <xf numFmtId="0" fontId="6" fillId="0" borderId="0" xfId="0" applyFont="1" applyAlignment="1">
      <alignment vertical="center" wrapText="1"/>
    </xf>
    <xf numFmtId="0" fontId="3" fillId="0" borderId="0" xfId="0" applyFont="1" applyAlignment="1">
      <alignment horizontal="distributed" vertical="center"/>
    </xf>
    <xf numFmtId="0" fontId="8" fillId="0" borderId="0" xfId="0" applyFont="1" applyAlignment="1">
      <alignment vertical="center" wrapText="1"/>
    </xf>
    <xf numFmtId="0" fontId="14" fillId="0" borderId="0" xfId="1"/>
    <xf numFmtId="0" fontId="14" fillId="0" borderId="0" xfId="1" applyAlignment="1">
      <alignment horizontal="center"/>
    </xf>
    <xf numFmtId="0" fontId="16" fillId="0" borderId="0" xfId="1" applyFont="1"/>
    <xf numFmtId="0" fontId="16" fillId="0" borderId="0" xfId="1" applyFont="1" applyAlignment="1">
      <alignment horizontal="right"/>
    </xf>
    <xf numFmtId="0" fontId="16" fillId="0" borderId="2" xfId="1" applyFont="1" applyBorder="1" applyAlignment="1">
      <alignment horizontal="left" vertical="center"/>
    </xf>
    <xf numFmtId="0" fontId="16" fillId="0" borderId="0" xfId="1" applyFont="1" applyAlignment="1">
      <alignment horizontal="center"/>
    </xf>
    <xf numFmtId="0" fontId="18" fillId="0" borderId="0" xfId="1" applyFont="1"/>
    <xf numFmtId="0" fontId="16" fillId="0" borderId="0" xfId="0" applyFont="1" applyAlignment="1">
      <alignment horizontal="center" vertical="center" wrapText="1"/>
    </xf>
    <xf numFmtId="0" fontId="16" fillId="0" borderId="2" xfId="1" applyFont="1" applyBorder="1" applyAlignment="1">
      <alignment horizontal="center" vertical="center"/>
    </xf>
    <xf numFmtId="0" fontId="19" fillId="0" borderId="2" xfId="1" applyFont="1" applyBorder="1" applyAlignment="1">
      <alignment horizontal="center" vertical="center"/>
    </xf>
    <xf numFmtId="0" fontId="7" fillId="0" borderId="17" xfId="0" applyFont="1" applyBorder="1" applyAlignment="1">
      <alignment vertical="center" wrapText="1"/>
    </xf>
    <xf numFmtId="0" fontId="5" fillId="0" borderId="2" xfId="0" applyFont="1" applyBorder="1" applyAlignment="1">
      <alignment vertical="center" wrapText="1"/>
    </xf>
    <xf numFmtId="177" fontId="3" fillId="0" borderId="2" xfId="0" applyNumberFormat="1" applyFont="1" applyBorder="1" applyAlignment="1">
      <alignment horizontal="right" vertical="center" wrapText="1"/>
    </xf>
    <xf numFmtId="177" fontId="3" fillId="0" borderId="36" xfId="0" applyNumberFormat="1" applyFont="1" applyBorder="1" applyAlignment="1">
      <alignment horizontal="right" vertical="center" wrapText="1"/>
    </xf>
    <xf numFmtId="0" fontId="2" fillId="0" borderId="0" xfId="0" applyFont="1" applyAlignment="1">
      <alignment horizontal="distributed" vertical="center" wrapText="1"/>
    </xf>
    <xf numFmtId="0" fontId="5" fillId="0" borderId="7" xfId="0" applyFont="1" applyBorder="1" applyAlignment="1">
      <alignment horizontal="center" vertical="center" wrapText="1"/>
    </xf>
    <xf numFmtId="0" fontId="9" fillId="0" borderId="0" xfId="0" applyFont="1" applyAlignment="1">
      <alignment vertical="center" wrapText="1"/>
    </xf>
    <xf numFmtId="0" fontId="2" fillId="0" borderId="0" xfId="0" applyFont="1" applyAlignment="1">
      <alignment horizontal="left" vertical="center" wrapText="1"/>
    </xf>
    <xf numFmtId="0" fontId="3" fillId="0" borderId="4" xfId="0" applyFont="1" applyBorder="1" applyAlignment="1">
      <alignment vertical="center"/>
    </xf>
    <xf numFmtId="0" fontId="3" fillId="0" borderId="0" xfId="0" applyFont="1" applyAlignment="1">
      <alignment vertical="center"/>
    </xf>
    <xf numFmtId="0" fontId="5" fillId="0" borderId="10" xfId="0" applyFont="1" applyBorder="1" applyAlignment="1">
      <alignment horizontal="center" vertical="center" wrapText="1"/>
    </xf>
    <xf numFmtId="0" fontId="4" fillId="0" borderId="0" xfId="0" applyFont="1" applyAlignment="1">
      <alignment vertical="center" wrapText="1"/>
    </xf>
    <xf numFmtId="177" fontId="13" fillId="0" borderId="0" xfId="0" applyNumberFormat="1" applyFont="1" applyAlignment="1">
      <alignment vertical="center" wrapText="1"/>
    </xf>
    <xf numFmtId="0" fontId="3" fillId="0" borderId="3" xfId="0" applyFont="1" applyBorder="1" applyAlignment="1">
      <alignment vertical="center"/>
    </xf>
    <xf numFmtId="0" fontId="3" fillId="0" borderId="5"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16" fillId="0" borderId="0" xfId="1" applyFont="1" applyAlignment="1">
      <alignment vertical="center"/>
    </xf>
    <xf numFmtId="0" fontId="2" fillId="0" borderId="7" xfId="0" applyFont="1" applyBorder="1" applyAlignment="1">
      <alignment vertical="center" wrapText="1"/>
    </xf>
    <xf numFmtId="0" fontId="16" fillId="0" borderId="0" xfId="1" applyFont="1" applyAlignment="1">
      <alignment horizontal="right" vertical="center"/>
    </xf>
    <xf numFmtId="0" fontId="14" fillId="0" borderId="0" xfId="1" applyAlignment="1">
      <alignment horizontal="right"/>
    </xf>
    <xf numFmtId="177" fontId="14" fillId="0" borderId="0" xfId="1" applyNumberFormat="1"/>
    <xf numFmtId="178" fontId="16" fillId="0" borderId="2" xfId="1" applyNumberFormat="1" applyFont="1" applyBorder="1" applyAlignment="1">
      <alignment horizontal="right"/>
    </xf>
    <xf numFmtId="178" fontId="16" fillId="0" borderId="2" xfId="1" applyNumberFormat="1" applyFont="1" applyBorder="1"/>
    <xf numFmtId="178" fontId="16" fillId="0" borderId="2" xfId="1" applyNumberFormat="1" applyFont="1" applyBorder="1" applyAlignment="1">
      <alignment horizontal="right" vertical="center"/>
    </xf>
    <xf numFmtId="178" fontId="14" fillId="0" borderId="0" xfId="1" applyNumberFormat="1"/>
    <xf numFmtId="178" fontId="16" fillId="0" borderId="37" xfId="1" applyNumberFormat="1" applyFont="1" applyBorder="1" applyAlignment="1">
      <alignment horizontal="right" vertical="center"/>
    </xf>
    <xf numFmtId="178" fontId="16" fillId="0" borderId="37" xfId="1" applyNumberFormat="1" applyFont="1" applyBorder="1"/>
    <xf numFmtId="178" fontId="16" fillId="0" borderId="37" xfId="1" applyNumberFormat="1" applyFont="1" applyBorder="1" applyAlignment="1">
      <alignment horizontal="right"/>
    </xf>
    <xf numFmtId="178" fontId="16" fillId="0" borderId="36" xfId="1" applyNumberFormat="1" applyFont="1" applyBorder="1" applyAlignment="1">
      <alignment horizontal="right" vertical="center"/>
    </xf>
    <xf numFmtId="178" fontId="16" fillId="0" borderId="36" xfId="1" applyNumberFormat="1" applyFont="1" applyBorder="1"/>
    <xf numFmtId="178" fontId="16" fillId="0" borderId="36" xfId="1" applyNumberFormat="1" applyFont="1" applyBorder="1" applyAlignment="1">
      <alignment horizontal="right"/>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177" fontId="3" fillId="0" borderId="9" xfId="0" applyNumberFormat="1" applyFont="1" applyBorder="1" applyAlignment="1">
      <alignment horizontal="right" vertical="center" wrapText="1"/>
    </xf>
    <xf numFmtId="177" fontId="3" fillId="0" borderId="11" xfId="0" applyNumberFormat="1" applyFont="1" applyBorder="1" applyAlignment="1">
      <alignment horizontal="right" vertical="center" wrapText="1"/>
    </xf>
    <xf numFmtId="9" fontId="5" fillId="0" borderId="12" xfId="0" applyNumberFormat="1" applyFont="1" applyBorder="1" applyAlignment="1">
      <alignment horizontal="center" vertical="center" wrapText="1"/>
    </xf>
    <xf numFmtId="0" fontId="5" fillId="0" borderId="4" xfId="0" applyFont="1" applyBorder="1" applyAlignment="1">
      <alignment horizontal="center" vertical="center" wrapText="1"/>
    </xf>
    <xf numFmtId="9" fontId="5"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0" fontId="5" fillId="0" borderId="36" xfId="0" applyFont="1" applyBorder="1" applyAlignment="1">
      <alignment horizontal="center" vertical="center" wrapText="1"/>
    </xf>
    <xf numFmtId="177" fontId="3" fillId="0" borderId="36" xfId="0" applyNumberFormat="1" applyFont="1" applyBorder="1" applyAlignment="1">
      <alignment horizontal="distributed" vertical="center" wrapText="1"/>
    </xf>
    <xf numFmtId="177" fontId="3" fillId="0" borderId="36" xfId="0" applyNumberFormat="1"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177" fontId="5" fillId="0" borderId="9" xfId="0" applyNumberFormat="1" applyFont="1" applyBorder="1" applyAlignment="1">
      <alignment horizontal="right" vertical="center" wrapText="1"/>
    </xf>
    <xf numFmtId="177" fontId="5" fillId="0" borderId="10" xfId="0" applyNumberFormat="1" applyFont="1" applyBorder="1" applyAlignment="1">
      <alignment horizontal="right" vertical="center" wrapText="1"/>
    </xf>
    <xf numFmtId="177" fontId="5" fillId="0" borderId="11" xfId="0" applyNumberFormat="1" applyFont="1" applyBorder="1" applyAlignment="1">
      <alignment horizontal="right" vertical="center" wrapText="1"/>
    </xf>
    <xf numFmtId="0" fontId="5" fillId="0" borderId="9" xfId="0" applyFont="1" applyBorder="1" applyAlignment="1">
      <alignment horizontal="distributed" vertical="center" wrapText="1"/>
    </xf>
    <xf numFmtId="0" fontId="5" fillId="0" borderId="10" xfId="0" applyFont="1" applyBorder="1" applyAlignment="1">
      <alignment horizontal="distributed" vertical="center" wrapText="1"/>
    </xf>
    <xf numFmtId="0" fontId="5" fillId="0" borderId="11" xfId="0" applyFont="1" applyBorder="1" applyAlignment="1">
      <alignment horizontal="distributed" vertical="center" wrapText="1"/>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0" xfId="0" applyFont="1" applyAlignment="1">
      <alignment horizontal="center" vertical="center" wrapText="1"/>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177" fontId="15" fillId="0" borderId="28" xfId="0" applyNumberFormat="1" applyFont="1" applyBorder="1" applyAlignment="1">
      <alignment horizontal="center" vertical="center" wrapText="1"/>
    </xf>
    <xf numFmtId="177" fontId="15" fillId="0" borderId="27" xfId="0" applyNumberFormat="1" applyFont="1" applyBorder="1" applyAlignment="1">
      <alignment horizontal="center" vertical="center" wrapText="1"/>
    </xf>
    <xf numFmtId="177" fontId="15" fillId="0" borderId="29" xfId="0" applyNumberFormat="1" applyFont="1" applyBorder="1" applyAlignment="1">
      <alignment horizontal="center" vertical="center" wrapText="1"/>
    </xf>
    <xf numFmtId="177" fontId="15" fillId="0" borderId="13" xfId="0" applyNumberFormat="1" applyFont="1" applyBorder="1" applyAlignment="1">
      <alignment horizontal="center" vertical="center" wrapText="1"/>
    </xf>
    <xf numFmtId="177" fontId="15" fillId="0" borderId="0" xfId="0" applyNumberFormat="1" applyFont="1" applyAlignment="1">
      <alignment horizontal="center" vertical="center" wrapText="1"/>
    </xf>
    <xf numFmtId="177" fontId="15" fillId="0" borderId="35" xfId="0" applyNumberFormat="1" applyFont="1" applyBorder="1" applyAlignment="1">
      <alignment horizontal="center" vertical="center" wrapText="1"/>
    </xf>
    <xf numFmtId="177" fontId="15" fillId="0" borderId="32" xfId="0" applyNumberFormat="1" applyFont="1" applyBorder="1" applyAlignment="1">
      <alignment horizontal="center" vertical="center" wrapText="1"/>
    </xf>
    <xf numFmtId="177" fontId="15" fillId="0" borderId="31" xfId="0" applyNumberFormat="1" applyFont="1" applyBorder="1" applyAlignment="1">
      <alignment horizontal="center" vertical="center" wrapText="1"/>
    </xf>
    <xf numFmtId="177" fontId="15" fillId="0" borderId="33" xfId="0" applyNumberFormat="1" applyFont="1" applyBorder="1" applyAlignment="1">
      <alignment horizontal="center" vertical="center" wrapText="1"/>
    </xf>
    <xf numFmtId="177" fontId="3" fillId="0" borderId="2" xfId="0" applyNumberFormat="1" applyFont="1" applyBorder="1" applyAlignment="1">
      <alignment horizontal="distributed" vertical="center" wrapText="1"/>
    </xf>
    <xf numFmtId="177" fontId="3" fillId="0" borderId="3" xfId="0" applyNumberFormat="1" applyFont="1" applyBorder="1" applyAlignment="1">
      <alignment horizontal="distributed" vertical="center" wrapText="1"/>
    </xf>
    <xf numFmtId="177" fontId="3" fillId="0" borderId="4" xfId="0" applyNumberFormat="1" applyFont="1" applyBorder="1" applyAlignment="1">
      <alignment horizontal="distributed" vertical="center" wrapText="1"/>
    </xf>
    <xf numFmtId="177" fontId="3" fillId="0" borderId="5" xfId="0" applyNumberFormat="1" applyFont="1" applyBorder="1" applyAlignment="1">
      <alignment horizontal="distributed"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2" fillId="0" borderId="7" xfId="0" applyFont="1" applyBorder="1" applyAlignment="1">
      <alignment horizontal="center" vertical="center" wrapText="1"/>
    </xf>
    <xf numFmtId="177" fontId="3" fillId="0" borderId="37" xfId="0" applyNumberFormat="1" applyFont="1" applyBorder="1" applyAlignment="1">
      <alignment horizontal="distributed" vertical="center" wrapText="1"/>
    </xf>
    <xf numFmtId="177" fontId="3" fillId="0" borderId="37" xfId="0" applyNumberFormat="1" applyFont="1" applyBorder="1" applyAlignment="1">
      <alignment horizontal="center" vertical="center" wrapText="1"/>
    </xf>
    <xf numFmtId="0" fontId="9" fillId="0" borderId="0" xfId="0" applyFont="1" applyAlignment="1">
      <alignment horizontal="center" vertical="center" wrapText="1"/>
    </xf>
    <xf numFmtId="0" fontId="9" fillId="0" borderId="7" xfId="0" applyFont="1" applyBorder="1" applyAlignment="1">
      <alignment horizontal="center" vertical="center" wrapText="1"/>
    </xf>
    <xf numFmtId="0" fontId="3" fillId="0" borderId="13" xfId="0" applyFont="1" applyBorder="1" applyAlignment="1">
      <alignment vertical="center" wrapText="1"/>
    </xf>
    <xf numFmtId="0" fontId="3" fillId="0" borderId="0" xfId="0" applyFont="1" applyAlignment="1">
      <alignment vertical="center" wrapText="1"/>
    </xf>
    <xf numFmtId="0" fontId="3" fillId="0" borderId="14" xfId="0" applyFont="1" applyBorder="1" applyAlignment="1">
      <alignment vertical="center" wrapText="1"/>
    </xf>
    <xf numFmtId="177" fontId="3" fillId="0" borderId="37" xfId="0" applyNumberFormat="1" applyFont="1" applyBorder="1" applyAlignment="1">
      <alignment horizontal="right" vertical="center" wrapText="1"/>
    </xf>
    <xf numFmtId="177" fontId="3" fillId="0" borderId="36" xfId="0" applyNumberFormat="1" applyFont="1" applyBorder="1" applyAlignment="1">
      <alignment horizontal="right" vertical="center" wrapText="1"/>
    </xf>
    <xf numFmtId="0" fontId="3" fillId="0" borderId="36" xfId="0" applyFont="1" applyBorder="1" applyAlignment="1">
      <alignment horizontal="center" vertical="center" wrapText="1"/>
    </xf>
    <xf numFmtId="177" fontId="3" fillId="0" borderId="20" xfId="0" applyNumberFormat="1" applyFont="1" applyBorder="1" applyAlignment="1">
      <alignment horizontal="right" vertical="center" wrapText="1"/>
    </xf>
    <xf numFmtId="177" fontId="3" fillId="0" borderId="22" xfId="0" applyNumberFormat="1" applyFont="1" applyBorder="1" applyAlignment="1">
      <alignment horizontal="right" vertical="center" wrapText="1"/>
    </xf>
    <xf numFmtId="177" fontId="3" fillId="0" borderId="10" xfId="0" applyNumberFormat="1" applyFont="1" applyBorder="1" applyAlignment="1">
      <alignment horizontal="right" vertical="center" wrapText="1"/>
    </xf>
    <xf numFmtId="177" fontId="3" fillId="0" borderId="21" xfId="0" applyNumberFormat="1" applyFont="1" applyBorder="1" applyAlignment="1">
      <alignment horizontal="righ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distributed" vertical="center"/>
    </xf>
    <xf numFmtId="0" fontId="3" fillId="0" borderId="11" xfId="0" applyFont="1" applyBorder="1" applyAlignment="1">
      <alignment horizontal="distributed" vertical="center"/>
    </xf>
    <xf numFmtId="0" fontId="5" fillId="0" borderId="37" xfId="0" applyFont="1" applyBorder="1" applyAlignment="1">
      <alignment horizontal="center" vertical="center" wrapText="1"/>
    </xf>
    <xf numFmtId="0" fontId="3" fillId="0" borderId="7" xfId="0" applyFont="1" applyBorder="1" applyAlignment="1">
      <alignment horizontal="left" vertical="center" wrapText="1"/>
    </xf>
    <xf numFmtId="0" fontId="5" fillId="0" borderId="20" xfId="0" applyFont="1" applyBorder="1" applyAlignment="1">
      <alignment horizontal="distributed" vertical="center" wrapText="1"/>
    </xf>
    <xf numFmtId="0" fontId="5" fillId="0" borderId="21" xfId="0" applyFont="1" applyBorder="1" applyAlignment="1">
      <alignment horizontal="distributed" vertical="center" wrapText="1"/>
    </xf>
    <xf numFmtId="0" fontId="5" fillId="0" borderId="22" xfId="0" applyFont="1" applyBorder="1" applyAlignment="1">
      <alignment horizontal="distributed" vertical="center" wrapText="1"/>
    </xf>
    <xf numFmtId="0" fontId="8" fillId="0" borderId="0" xfId="0" applyFont="1" applyAlignment="1">
      <alignment horizontal="center" vertical="center" wrapText="1"/>
    </xf>
    <xf numFmtId="177" fontId="5" fillId="0" borderId="20" xfId="0" applyNumberFormat="1" applyFont="1" applyBorder="1" applyAlignment="1">
      <alignment horizontal="right" vertical="center" wrapText="1"/>
    </xf>
    <xf numFmtId="177" fontId="5" fillId="0" borderId="21" xfId="0" applyNumberFormat="1" applyFont="1" applyBorder="1" applyAlignment="1">
      <alignment horizontal="right" vertical="center" wrapText="1"/>
    </xf>
    <xf numFmtId="177" fontId="5" fillId="0" borderId="22" xfId="0" applyNumberFormat="1" applyFont="1" applyBorder="1" applyAlignment="1">
      <alignment horizontal="right" vertical="center" wrapText="1"/>
    </xf>
    <xf numFmtId="177" fontId="5" fillId="0" borderId="23" xfId="0" applyNumberFormat="1" applyFont="1" applyBorder="1" applyAlignment="1">
      <alignment horizontal="right" vertical="center" wrapText="1"/>
    </xf>
    <xf numFmtId="177" fontId="5" fillId="0" borderId="24" xfId="0" applyNumberFormat="1" applyFont="1" applyBorder="1" applyAlignment="1">
      <alignment horizontal="right" vertical="center" wrapText="1"/>
    </xf>
    <xf numFmtId="177" fontId="5" fillId="0" borderId="25" xfId="0" applyNumberFormat="1" applyFont="1" applyBorder="1" applyAlignment="1">
      <alignment horizontal="righ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3" xfId="0" applyFont="1" applyBorder="1" applyAlignment="1">
      <alignment horizontal="distributed" vertical="center" wrapText="1"/>
    </xf>
    <xf numFmtId="0" fontId="5" fillId="0" borderId="5" xfId="0" applyFont="1" applyBorder="1" applyAlignment="1">
      <alignment horizontal="distributed" vertical="center" wrapText="1"/>
    </xf>
    <xf numFmtId="0" fontId="5" fillId="0" borderId="6" xfId="0" applyFont="1" applyBorder="1" applyAlignment="1">
      <alignment horizontal="distributed" vertical="center" wrapText="1"/>
    </xf>
    <xf numFmtId="0" fontId="5" fillId="0" borderId="8" xfId="0" applyFont="1" applyBorder="1" applyAlignment="1">
      <alignment horizontal="distributed" vertical="center" wrapText="1"/>
    </xf>
    <xf numFmtId="0" fontId="5" fillId="0" borderId="15" xfId="0" applyFont="1" applyBorder="1" applyAlignment="1">
      <alignment horizontal="left" vertical="center" wrapText="1"/>
    </xf>
    <xf numFmtId="0" fontId="5" fillId="0" borderId="1"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10" fillId="0" borderId="13" xfId="0" applyFont="1" applyBorder="1" applyAlignment="1">
      <alignment horizontal="left" vertical="center" wrapText="1"/>
    </xf>
    <xf numFmtId="0" fontId="10" fillId="0" borderId="0" xfId="0" applyFont="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5" fillId="0" borderId="16" xfId="0" applyFont="1" applyBorder="1" applyAlignment="1">
      <alignment vertical="center" wrapText="1"/>
    </xf>
    <xf numFmtId="0" fontId="5" fillId="0" borderId="8" xfId="0" applyFont="1" applyBorder="1" applyAlignment="1">
      <alignment vertical="center" wrapText="1"/>
    </xf>
    <xf numFmtId="0" fontId="5" fillId="0" borderId="2" xfId="0" applyFont="1" applyBorder="1" applyAlignment="1">
      <alignment horizontal="left" vertical="center" wrapText="1"/>
    </xf>
    <xf numFmtId="176" fontId="7" fillId="0" borderId="17" xfId="0" applyNumberFormat="1" applyFont="1" applyBorder="1" applyAlignment="1">
      <alignment horizontal="left" vertical="center" wrapText="1"/>
    </xf>
    <xf numFmtId="176" fontId="7" fillId="0" borderId="18" xfId="0" applyNumberFormat="1" applyFont="1" applyBorder="1" applyAlignment="1">
      <alignment horizontal="left" vertical="center" wrapText="1"/>
    </xf>
    <xf numFmtId="176" fontId="7" fillId="0" borderId="19" xfId="0" applyNumberFormat="1" applyFont="1" applyBorder="1" applyAlignment="1">
      <alignment horizontal="left" vertical="center" wrapText="1"/>
    </xf>
    <xf numFmtId="0" fontId="17" fillId="0" borderId="13" xfId="0" applyFont="1" applyBorder="1" applyAlignment="1">
      <alignment horizontal="left" vertical="center" wrapText="1"/>
    </xf>
    <xf numFmtId="0" fontId="11" fillId="0" borderId="0" xfId="0" applyFont="1" applyAlignment="1">
      <alignment horizontal="left" vertical="center" wrapText="1"/>
    </xf>
    <xf numFmtId="0" fontId="11" fillId="0" borderId="14" xfId="0" applyFont="1" applyBorder="1" applyAlignment="1">
      <alignment horizontal="left" vertical="center" wrapText="1"/>
    </xf>
    <xf numFmtId="0" fontId="11" fillId="0" borderId="13" xfId="0" applyFont="1" applyBorder="1" applyAlignment="1">
      <alignment horizontal="left" vertical="center" wrapText="1"/>
    </xf>
    <xf numFmtId="0" fontId="16" fillId="0" borderId="2" xfId="1" applyFont="1" applyBorder="1" applyAlignment="1">
      <alignment horizontal="center"/>
    </xf>
    <xf numFmtId="0" fontId="16" fillId="0" borderId="36" xfId="1" applyFont="1" applyBorder="1" applyAlignment="1">
      <alignment horizontal="center"/>
    </xf>
    <xf numFmtId="0" fontId="16" fillId="0" borderId="37" xfId="1" applyFont="1" applyBorder="1" applyAlignment="1">
      <alignment horizontal="center"/>
    </xf>
    <xf numFmtId="0" fontId="16" fillId="0" borderId="2" xfId="1" applyFont="1" applyBorder="1" applyAlignment="1">
      <alignment horizontal="left" vertical="center"/>
    </xf>
    <xf numFmtId="0" fontId="16" fillId="0" borderId="3" xfId="1" applyFont="1" applyBorder="1" applyAlignment="1">
      <alignment horizontal="left" vertical="center"/>
    </xf>
    <xf numFmtId="0" fontId="16" fillId="0" borderId="4" xfId="1" applyFont="1" applyBorder="1" applyAlignment="1">
      <alignment horizontal="left" vertical="center"/>
    </xf>
    <xf numFmtId="0" fontId="16" fillId="0" borderId="5" xfId="1" applyFont="1" applyBorder="1" applyAlignment="1">
      <alignment horizontal="left" vertical="center"/>
    </xf>
    <xf numFmtId="0" fontId="16" fillId="0" borderId="6" xfId="1" applyFont="1" applyBorder="1" applyAlignment="1">
      <alignment horizontal="left" vertical="center"/>
    </xf>
    <xf numFmtId="0" fontId="16" fillId="0" borderId="7" xfId="1" applyFont="1" applyBorder="1" applyAlignment="1">
      <alignment horizontal="left" vertical="center"/>
    </xf>
    <xf numFmtId="0" fontId="16" fillId="0" borderId="8" xfId="1" applyFont="1" applyBorder="1" applyAlignment="1">
      <alignment horizontal="left" vertical="center"/>
    </xf>
    <xf numFmtId="0" fontId="20" fillId="0" borderId="0" xfId="1" applyFont="1" applyAlignment="1">
      <alignment horizontal="center" vertical="center" wrapText="1"/>
    </xf>
    <xf numFmtId="0" fontId="20" fillId="0" borderId="0" xfId="1" applyFont="1" applyAlignment="1">
      <alignment horizontal="center" vertical="center"/>
    </xf>
    <xf numFmtId="0" fontId="16" fillId="0" borderId="2" xfId="1" applyFont="1" applyBorder="1" applyAlignment="1">
      <alignment horizontal="center" vertical="center"/>
    </xf>
    <xf numFmtId="0" fontId="16" fillId="0" borderId="2" xfId="1" applyFont="1" applyBorder="1" applyAlignment="1">
      <alignment horizontal="center" vertical="center" wrapText="1"/>
    </xf>
    <xf numFmtId="177" fontId="17" fillId="0" borderId="2" xfId="0" applyNumberFormat="1" applyFont="1" applyBorder="1" applyAlignment="1">
      <alignment horizontal="distributed" vertical="center" wrapText="1"/>
    </xf>
    <xf numFmtId="177" fontId="17" fillId="0" borderId="3" xfId="0" applyNumberFormat="1" applyFont="1" applyBorder="1" applyAlignment="1">
      <alignment horizontal="distributed" vertical="center" wrapText="1"/>
    </xf>
    <xf numFmtId="177" fontId="17" fillId="0" borderId="5" xfId="0" applyNumberFormat="1" applyFont="1" applyBorder="1" applyAlignment="1">
      <alignment horizontal="distributed" vertical="center" wrapText="1"/>
    </xf>
    <xf numFmtId="177" fontId="17" fillId="0" borderId="36" xfId="0" applyNumberFormat="1" applyFont="1" applyBorder="1" applyAlignment="1">
      <alignment horizontal="distributed" vertical="center" wrapText="1"/>
    </xf>
    <xf numFmtId="177" fontId="17" fillId="0" borderId="36" xfId="0" applyNumberFormat="1" applyFont="1" applyBorder="1" applyAlignment="1">
      <alignment horizontal="center" vertical="center" wrapText="1"/>
    </xf>
    <xf numFmtId="0" fontId="16" fillId="0" borderId="2" xfId="0" applyFont="1" applyBorder="1" applyAlignment="1">
      <alignment horizontal="center" vertical="center" wrapText="1"/>
    </xf>
    <xf numFmtId="177" fontId="17" fillId="0" borderId="37" xfId="0" applyNumberFormat="1" applyFont="1" applyBorder="1" applyAlignment="1">
      <alignment horizontal="distributed" vertical="center" wrapText="1"/>
    </xf>
    <xf numFmtId="177" fontId="17" fillId="0" borderId="37" xfId="0" applyNumberFormat="1" applyFont="1" applyBorder="1" applyAlignment="1">
      <alignment horizontal="center" vertical="center" wrapText="1"/>
    </xf>
    <xf numFmtId="0" fontId="16" fillId="0" borderId="9" xfId="0" applyFont="1" applyBorder="1" applyAlignment="1">
      <alignment horizontal="center" vertical="center" wrapText="1"/>
    </xf>
    <xf numFmtId="0" fontId="16" fillId="0" borderId="11" xfId="0" applyFont="1" applyBorder="1" applyAlignment="1">
      <alignment horizontal="center" vertical="center" wrapText="1"/>
    </xf>
    <xf numFmtId="9" fontId="16" fillId="0" borderId="38" xfId="0" applyNumberFormat="1" applyFont="1" applyBorder="1" applyAlignment="1">
      <alignment horizontal="center" vertical="center" wrapText="1"/>
    </xf>
    <xf numFmtId="9" fontId="16" fillId="0" borderId="11" xfId="0" applyNumberFormat="1" applyFont="1" applyBorder="1" applyAlignment="1">
      <alignment horizontal="center" vertical="center" wrapText="1"/>
    </xf>
    <xf numFmtId="9" fontId="16" fillId="0" borderId="9" xfId="0" applyNumberFormat="1" applyFont="1" applyBorder="1" applyAlignment="1">
      <alignment horizontal="center" vertical="center" wrapText="1"/>
    </xf>
    <xf numFmtId="0" fontId="16" fillId="0" borderId="20" xfId="0" applyFont="1" applyBorder="1" applyAlignment="1">
      <alignment horizontal="center" vertical="center" wrapText="1"/>
    </xf>
    <xf numFmtId="0" fontId="16" fillId="0" borderId="22"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1" applyFont="1" applyBorder="1" applyAlignment="1">
      <alignment horizontal="left" vertical="center"/>
    </xf>
    <xf numFmtId="0" fontId="16" fillId="0" borderId="10" xfId="1" applyFont="1" applyBorder="1" applyAlignment="1">
      <alignment horizontal="left" vertical="center"/>
    </xf>
    <xf numFmtId="0" fontId="16" fillId="0" borderId="11" xfId="1" applyFont="1" applyBorder="1" applyAlignment="1">
      <alignment horizontal="left" vertical="center"/>
    </xf>
    <xf numFmtId="177" fontId="16" fillId="0" borderId="2" xfId="1" applyNumberFormat="1" applyFont="1" applyBorder="1" applyAlignment="1">
      <alignment horizontal="center"/>
    </xf>
    <xf numFmtId="0" fontId="5" fillId="0" borderId="39" xfId="0" applyFont="1" applyBorder="1" applyAlignment="1">
      <alignment horizontal="left" vertical="center" wrapText="1"/>
    </xf>
  </cellXfs>
  <cellStyles count="2">
    <cellStyle name="標準" xfId="0" builtinId="0"/>
    <cellStyle name="標準 2" xfId="1" xr:uid="{F26177F9-7E70-4390-974B-5FD76C1412AF}"/>
  </cellStyles>
  <dxfs count="2">
    <dxf>
      <fill>
        <patternFill>
          <bgColor theme="9" tint="0.79998168889431442"/>
        </patternFill>
      </fill>
    </dxf>
    <dxf>
      <font>
        <color auto="1"/>
      </font>
      <fill>
        <patternFill>
          <bgColor theme="9"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619124</xdr:colOff>
      <xdr:row>2</xdr:row>
      <xdr:rowOff>119062</xdr:rowOff>
    </xdr:from>
    <xdr:to>
      <xdr:col>14</xdr:col>
      <xdr:colOff>380626</xdr:colOff>
      <xdr:row>5</xdr:row>
      <xdr:rowOff>15153</xdr:rowOff>
    </xdr:to>
    <xdr:sp macro="" textlink="">
      <xdr:nvSpPr>
        <xdr:cNvPr id="2" name="吹き出し: 角を丸めた四角形 1">
          <a:extLst>
            <a:ext uri="{FF2B5EF4-FFF2-40B4-BE49-F238E27FC236}">
              <a16:creationId xmlns:a16="http://schemas.microsoft.com/office/drawing/2014/main" id="{74D97A50-3785-4A4A-A2B8-4715383EF95F}"/>
            </a:ext>
          </a:extLst>
        </xdr:cNvPr>
        <xdr:cNvSpPr/>
      </xdr:nvSpPr>
      <xdr:spPr>
        <a:xfrm>
          <a:off x="6548437" y="738187"/>
          <a:ext cx="2333252" cy="943841"/>
        </a:xfrm>
        <a:prstGeom prst="wedgeRoundRectCallout">
          <a:avLst>
            <a:gd name="adj1" fmla="val 59404"/>
            <a:gd name="adj2" fmla="val 21421"/>
            <a:gd name="adj3" fmla="val 16667"/>
          </a:avLst>
        </a:prstGeom>
        <a:solidFill>
          <a:schemeClr val="accent3">
            <a:lumMod val="20000"/>
            <a:lumOff val="80000"/>
          </a:schemeClr>
        </a:solidFill>
        <a:ln>
          <a:solidFill>
            <a:schemeClr val="accent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適格請求書発行事業者</a:t>
          </a:r>
          <a:endParaRPr kumimoji="1" lang="en-US" altLang="ja-JP" sz="1400" b="1">
            <a:solidFill>
              <a:sysClr val="windowText" lastClr="000000"/>
            </a:solidFill>
          </a:endParaRPr>
        </a:p>
        <a:p>
          <a:pPr algn="ctr"/>
          <a:r>
            <a:rPr kumimoji="1" lang="ja-JP" altLang="en-US" sz="1400" b="1">
              <a:solidFill>
                <a:sysClr val="windowText" lastClr="000000"/>
              </a:solidFill>
            </a:rPr>
            <a:t>登録番号を記載</a:t>
          </a:r>
        </a:p>
      </xdr:txBody>
    </xdr:sp>
    <xdr:clientData/>
  </xdr:twoCellAnchor>
  <xdr:twoCellAnchor>
    <xdr:from>
      <xdr:col>4</xdr:col>
      <xdr:colOff>17317</xdr:colOff>
      <xdr:row>16</xdr:row>
      <xdr:rowOff>41132</xdr:rowOff>
    </xdr:from>
    <xdr:to>
      <xdr:col>8</xdr:col>
      <xdr:colOff>14905</xdr:colOff>
      <xdr:row>17</xdr:row>
      <xdr:rowOff>18372</xdr:rowOff>
    </xdr:to>
    <xdr:sp macro="" textlink="">
      <xdr:nvSpPr>
        <xdr:cNvPr id="4" name="正方形/長方形 3">
          <a:extLst>
            <a:ext uri="{FF2B5EF4-FFF2-40B4-BE49-F238E27FC236}">
              <a16:creationId xmlns:a16="http://schemas.microsoft.com/office/drawing/2014/main" id="{38F52A6D-CFBB-48A7-8EAE-8C084F318679}"/>
            </a:ext>
          </a:extLst>
        </xdr:cNvPr>
        <xdr:cNvSpPr/>
      </xdr:nvSpPr>
      <xdr:spPr>
        <a:xfrm>
          <a:off x="2545772" y="5357814"/>
          <a:ext cx="2231633" cy="340922"/>
        </a:xfrm>
        <a:prstGeom prst="rect">
          <a:avLst/>
        </a:prstGeom>
        <a:solidFill>
          <a:schemeClr val="accent5">
            <a:lumMod val="20000"/>
            <a:lumOff val="80000"/>
            <a:alpha val="80000"/>
          </a:schemeClr>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a:solidFill>
                <a:srgbClr val="0070C0"/>
              </a:solidFill>
            </a:rPr>
            <a:t>自動計算</a:t>
          </a:r>
          <a:endParaRPr lang="ja-JP" altLang="ja-JP" sz="1400">
            <a:solidFill>
              <a:srgbClr val="0070C0"/>
            </a:solidFill>
            <a:effectLst/>
          </a:endParaRPr>
        </a:p>
        <a:p>
          <a:pPr algn="ctr"/>
          <a:endParaRPr kumimoji="1" lang="ja-JP" altLang="en-US" sz="1400" b="1">
            <a:solidFill>
              <a:srgbClr val="0070C0"/>
            </a:solidFill>
          </a:endParaRPr>
        </a:p>
      </xdr:txBody>
    </xdr:sp>
    <xdr:clientData/>
  </xdr:twoCellAnchor>
  <xdr:twoCellAnchor>
    <xdr:from>
      <xdr:col>0</xdr:col>
      <xdr:colOff>0</xdr:colOff>
      <xdr:row>18</xdr:row>
      <xdr:rowOff>0</xdr:rowOff>
    </xdr:from>
    <xdr:to>
      <xdr:col>8</xdr:col>
      <xdr:colOff>13605</xdr:colOff>
      <xdr:row>23</xdr:row>
      <xdr:rowOff>23812</xdr:rowOff>
    </xdr:to>
    <xdr:sp macro="" textlink="">
      <xdr:nvSpPr>
        <xdr:cNvPr id="5" name="正方形/長方形 4">
          <a:extLst>
            <a:ext uri="{FF2B5EF4-FFF2-40B4-BE49-F238E27FC236}">
              <a16:creationId xmlns:a16="http://schemas.microsoft.com/office/drawing/2014/main" id="{766315F6-E31E-4932-906D-C0E91F465C05}"/>
            </a:ext>
          </a:extLst>
        </xdr:cNvPr>
        <xdr:cNvSpPr/>
      </xdr:nvSpPr>
      <xdr:spPr>
        <a:xfrm>
          <a:off x="0" y="6096000"/>
          <a:ext cx="4776105" cy="1928812"/>
        </a:xfrm>
        <a:prstGeom prst="rect">
          <a:avLst/>
        </a:prstGeom>
        <a:solidFill>
          <a:schemeClr val="accent5">
            <a:lumMod val="20000"/>
            <a:lumOff val="80000"/>
            <a:alpha val="80000"/>
          </a:schemeClr>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en-US" altLang="ja-JP" sz="1800" b="1">
            <a:solidFill>
              <a:srgbClr val="0070C0"/>
            </a:solidFill>
          </a:endParaRPr>
        </a:p>
        <a:p>
          <a:pPr algn="ctr"/>
          <a:endParaRPr kumimoji="1" lang="en-US" altLang="ja-JP" sz="1800" b="1">
            <a:solidFill>
              <a:srgbClr val="0070C0"/>
            </a:solidFill>
          </a:endParaRPr>
        </a:p>
        <a:p>
          <a:pPr algn="ctr"/>
          <a:r>
            <a:rPr kumimoji="1" lang="ja-JP" altLang="en-US" sz="2800" b="1">
              <a:solidFill>
                <a:srgbClr val="0070C0"/>
              </a:solidFill>
            </a:rPr>
            <a:t>自動計算</a:t>
          </a:r>
          <a:endParaRPr kumimoji="1" lang="en-US" altLang="ja-JP" sz="2800" b="1">
            <a:solidFill>
              <a:srgbClr val="0070C0"/>
            </a:solidFill>
          </a:endParaRPr>
        </a:p>
        <a:p>
          <a:pPr algn="ctr"/>
          <a:endParaRPr kumimoji="1" lang="ja-JP" altLang="en-US" sz="2800" b="1">
            <a:solidFill>
              <a:srgbClr val="0070C0"/>
            </a:solidFill>
          </a:endParaRPr>
        </a:p>
      </xdr:txBody>
    </xdr:sp>
    <xdr:clientData/>
  </xdr:twoCellAnchor>
  <xdr:twoCellAnchor>
    <xdr:from>
      <xdr:col>0</xdr:col>
      <xdr:colOff>0</xdr:colOff>
      <xdr:row>23</xdr:row>
      <xdr:rowOff>333375</xdr:rowOff>
    </xdr:from>
    <xdr:to>
      <xdr:col>8</xdr:col>
      <xdr:colOff>17318</xdr:colOff>
      <xdr:row>27</xdr:row>
      <xdr:rowOff>0</xdr:rowOff>
    </xdr:to>
    <xdr:sp macro="" textlink="">
      <xdr:nvSpPr>
        <xdr:cNvPr id="6" name="正方形/長方形 5">
          <a:extLst>
            <a:ext uri="{FF2B5EF4-FFF2-40B4-BE49-F238E27FC236}">
              <a16:creationId xmlns:a16="http://schemas.microsoft.com/office/drawing/2014/main" id="{0B1EFFE8-40CC-4E09-834E-7F80F813D0E2}"/>
            </a:ext>
          </a:extLst>
        </xdr:cNvPr>
        <xdr:cNvSpPr/>
      </xdr:nvSpPr>
      <xdr:spPr>
        <a:xfrm>
          <a:off x="0" y="8334375"/>
          <a:ext cx="4779818" cy="1190625"/>
        </a:xfrm>
        <a:prstGeom prst="rect">
          <a:avLst/>
        </a:prstGeom>
        <a:solidFill>
          <a:schemeClr val="accent5">
            <a:lumMod val="20000"/>
            <a:lumOff val="80000"/>
            <a:alpha val="80000"/>
          </a:schemeClr>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en-US" altLang="ja-JP" sz="1800" b="1">
            <a:solidFill>
              <a:srgbClr val="0070C0"/>
            </a:solidFill>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800" b="1">
              <a:solidFill>
                <a:srgbClr val="0070C0"/>
              </a:solidFill>
            </a:rPr>
            <a:t>自動計算</a:t>
          </a:r>
          <a:endParaRPr kumimoji="1" lang="en-US" altLang="ja-JP" sz="2800" b="1">
            <a:solidFill>
              <a:srgbClr val="0070C0"/>
            </a:solidFill>
          </a:endParaRPr>
        </a:p>
        <a:p>
          <a:pPr algn="ctr"/>
          <a:endParaRPr kumimoji="1" lang="ja-JP" altLang="en-US" sz="2800" b="1">
            <a:solidFill>
              <a:srgbClr val="0070C0"/>
            </a:solidFill>
          </a:endParaRPr>
        </a:p>
      </xdr:txBody>
    </xdr:sp>
    <xdr:clientData/>
  </xdr:twoCellAnchor>
  <xdr:twoCellAnchor>
    <xdr:from>
      <xdr:col>22</xdr:col>
      <xdr:colOff>64943</xdr:colOff>
      <xdr:row>32</xdr:row>
      <xdr:rowOff>0</xdr:rowOff>
    </xdr:from>
    <xdr:to>
      <xdr:col>24</xdr:col>
      <xdr:colOff>586344</xdr:colOff>
      <xdr:row>33</xdr:row>
      <xdr:rowOff>21648</xdr:rowOff>
    </xdr:to>
    <xdr:sp macro="" textlink="">
      <xdr:nvSpPr>
        <xdr:cNvPr id="7" name="正方形/長方形 6">
          <a:extLst>
            <a:ext uri="{FF2B5EF4-FFF2-40B4-BE49-F238E27FC236}">
              <a16:creationId xmlns:a16="http://schemas.microsoft.com/office/drawing/2014/main" id="{03DC1A68-3C01-4B18-8243-560AEAD3CFD1}"/>
            </a:ext>
          </a:extLst>
        </xdr:cNvPr>
        <xdr:cNvSpPr/>
      </xdr:nvSpPr>
      <xdr:spPr>
        <a:xfrm>
          <a:off x="13174807" y="11135591"/>
          <a:ext cx="1906855" cy="385330"/>
        </a:xfrm>
        <a:prstGeom prst="rect">
          <a:avLst/>
        </a:prstGeom>
        <a:solidFill>
          <a:schemeClr val="accent5">
            <a:lumMod val="20000"/>
            <a:lumOff val="80000"/>
            <a:alpha val="80000"/>
          </a:schemeClr>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b="1">
              <a:solidFill>
                <a:srgbClr val="0070C0"/>
              </a:solidFill>
            </a:rPr>
            <a:t>自動計算</a:t>
          </a:r>
          <a:endParaRPr kumimoji="1" lang="en-US" altLang="ja-JP" sz="1800" b="1">
            <a:solidFill>
              <a:srgbClr val="0070C0"/>
            </a:solidFill>
          </a:endParaRPr>
        </a:p>
      </xdr:txBody>
    </xdr:sp>
    <xdr:clientData/>
  </xdr:twoCellAnchor>
  <xdr:twoCellAnchor>
    <xdr:from>
      <xdr:col>10</xdr:col>
      <xdr:colOff>155862</xdr:colOff>
      <xdr:row>16</xdr:row>
      <xdr:rowOff>25977</xdr:rowOff>
    </xdr:from>
    <xdr:to>
      <xdr:col>16</xdr:col>
      <xdr:colOff>110835</xdr:colOff>
      <xdr:row>20</xdr:row>
      <xdr:rowOff>242455</xdr:rowOff>
    </xdr:to>
    <xdr:sp macro="" textlink="">
      <xdr:nvSpPr>
        <xdr:cNvPr id="8" name="吹き出し: 角を丸めた四角形 7">
          <a:extLst>
            <a:ext uri="{FF2B5EF4-FFF2-40B4-BE49-F238E27FC236}">
              <a16:creationId xmlns:a16="http://schemas.microsoft.com/office/drawing/2014/main" id="{2EBC247A-65E1-4D63-A7EF-AF6BC09ABF0A}"/>
            </a:ext>
          </a:extLst>
        </xdr:cNvPr>
        <xdr:cNvSpPr/>
      </xdr:nvSpPr>
      <xdr:spPr>
        <a:xfrm>
          <a:off x="6078680" y="5342659"/>
          <a:ext cx="3764973" cy="1671205"/>
        </a:xfrm>
        <a:prstGeom prst="wedgeRoundRectCallout">
          <a:avLst>
            <a:gd name="adj1" fmla="val -14907"/>
            <a:gd name="adj2" fmla="val -74350"/>
            <a:gd name="adj3" fmla="val 16667"/>
          </a:avLst>
        </a:prstGeom>
        <a:solidFill>
          <a:schemeClr val="accent3">
            <a:lumMod val="20000"/>
            <a:lumOff val="80000"/>
          </a:schemeClr>
        </a:solidFill>
        <a:ln>
          <a:solidFill>
            <a:schemeClr val="accent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ysClr val="windowText" lastClr="000000"/>
              </a:solidFill>
            </a:rPr>
            <a:t>別途、出来高調書がある場合は</a:t>
          </a:r>
          <a:endParaRPr kumimoji="1" lang="en-US" altLang="ja-JP" sz="1600" b="1">
            <a:solidFill>
              <a:sysClr val="windowText" lastClr="000000"/>
            </a:solidFill>
          </a:endParaRPr>
        </a:p>
        <a:p>
          <a:pPr algn="l"/>
          <a:r>
            <a:rPr kumimoji="1" lang="ja-JP" altLang="en-US" sz="1600" b="1">
              <a:solidFill>
                <a:sysClr val="windowText" lastClr="000000"/>
              </a:solidFill>
            </a:rPr>
            <a:t>件名に「出来高調書参照」と記載して、</a:t>
          </a:r>
          <a:endParaRPr kumimoji="1" lang="en-US" altLang="ja-JP" sz="1600" b="1">
            <a:solidFill>
              <a:sysClr val="windowText" lastClr="000000"/>
            </a:solidFill>
          </a:endParaRPr>
        </a:p>
        <a:p>
          <a:pPr algn="l"/>
          <a:r>
            <a:rPr kumimoji="1" lang="ja-JP" altLang="en-US" sz="1600" b="1">
              <a:solidFill>
                <a:sysClr val="windowText" lastClr="000000"/>
              </a:solidFill>
            </a:rPr>
            <a:t>税率ごとに金額を入力ください。</a:t>
          </a:r>
          <a:endParaRPr kumimoji="1" lang="en-US" altLang="ja-JP" sz="1600" b="1">
            <a:solidFill>
              <a:sysClr val="windowText" lastClr="000000"/>
            </a:solidFill>
          </a:endParaRPr>
        </a:p>
        <a:p>
          <a:pPr algn="l"/>
          <a:endParaRPr kumimoji="1" lang="en-US" altLang="ja-JP" sz="2000" b="1">
            <a:solidFill>
              <a:sysClr val="windowText" lastClr="000000"/>
            </a:solidFill>
          </a:endParaRPr>
        </a:p>
        <a:p>
          <a:pPr algn="l"/>
          <a:endParaRPr kumimoji="1" lang="en-US" altLang="ja-JP" sz="2000" b="1">
            <a:solidFill>
              <a:sysClr val="windowText" lastClr="000000"/>
            </a:solidFill>
          </a:endParaRPr>
        </a:p>
      </xdr:txBody>
    </xdr:sp>
    <xdr:clientData/>
  </xdr:twoCellAnchor>
  <xdr:twoCellAnchor>
    <xdr:from>
      <xdr:col>10</xdr:col>
      <xdr:colOff>108239</xdr:colOff>
      <xdr:row>24</xdr:row>
      <xdr:rowOff>30308</xdr:rowOff>
    </xdr:from>
    <xdr:to>
      <xdr:col>19</xdr:col>
      <xdr:colOff>207819</xdr:colOff>
      <xdr:row>28</xdr:row>
      <xdr:rowOff>311728</xdr:rowOff>
    </xdr:to>
    <xdr:sp macro="" textlink="">
      <xdr:nvSpPr>
        <xdr:cNvPr id="9" name="正方形/長方形 8">
          <a:extLst>
            <a:ext uri="{FF2B5EF4-FFF2-40B4-BE49-F238E27FC236}">
              <a16:creationId xmlns:a16="http://schemas.microsoft.com/office/drawing/2014/main" id="{81ECCF47-5E4C-4751-8FAE-0EE6AD2700CF}"/>
            </a:ext>
          </a:extLst>
        </xdr:cNvPr>
        <xdr:cNvSpPr/>
      </xdr:nvSpPr>
      <xdr:spPr>
        <a:xfrm>
          <a:off x="6031057" y="8256444"/>
          <a:ext cx="5520171" cy="1736148"/>
        </a:xfrm>
        <a:prstGeom prst="rect">
          <a:avLst/>
        </a:prstGeom>
        <a:solidFill>
          <a:schemeClr val="accent2">
            <a:lumMod val="20000"/>
            <a:lumOff val="8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800" b="1">
              <a:solidFill>
                <a:schemeClr val="dk1"/>
              </a:solidFill>
              <a:effectLst/>
              <a:latin typeface="+mn-lt"/>
              <a:ea typeface="+mn-ea"/>
              <a:cs typeface="+mn-cs"/>
            </a:rPr>
            <a:t>＜注意事項＞</a:t>
          </a:r>
          <a:endParaRPr kumimoji="1" lang="en-US" altLang="ja-JP" sz="1800" b="1">
            <a:solidFill>
              <a:schemeClr val="dk1"/>
            </a:solidFill>
            <a:effectLst/>
            <a:latin typeface="+mn-lt"/>
            <a:ea typeface="+mn-ea"/>
            <a:cs typeface="+mn-cs"/>
          </a:endParaRPr>
        </a:p>
        <a:p>
          <a:pPr algn="l"/>
          <a:endParaRPr kumimoji="1" lang="en-US" altLang="ja-JP" sz="1800" b="1">
            <a:solidFill>
              <a:schemeClr val="dk1"/>
            </a:solidFill>
            <a:effectLst/>
            <a:latin typeface="+mn-lt"/>
            <a:ea typeface="+mn-ea"/>
            <a:cs typeface="+mn-cs"/>
          </a:endParaRPr>
        </a:p>
        <a:p>
          <a:pPr algn="l"/>
          <a:r>
            <a:rPr kumimoji="1" lang="ja-JP" altLang="en-US" sz="1800" b="1">
              <a:solidFill>
                <a:schemeClr val="dk1"/>
              </a:solidFill>
              <a:effectLst/>
              <a:latin typeface="+mn-lt"/>
              <a:ea typeface="+mn-ea"/>
              <a:cs typeface="+mn-cs"/>
            </a:rPr>
            <a:t>・契約金額が</a:t>
          </a:r>
          <a:r>
            <a:rPr kumimoji="1" lang="en-US" altLang="ja-JP" sz="1800" b="1">
              <a:solidFill>
                <a:schemeClr val="dk1"/>
              </a:solidFill>
              <a:effectLst/>
              <a:latin typeface="+mn-lt"/>
              <a:ea typeface="+mn-ea"/>
              <a:cs typeface="+mn-cs"/>
            </a:rPr>
            <a:t>500</a:t>
          </a:r>
          <a:r>
            <a:rPr kumimoji="1" lang="ja-JP" altLang="en-US" sz="1800" b="1">
              <a:solidFill>
                <a:schemeClr val="dk1"/>
              </a:solidFill>
              <a:effectLst/>
              <a:latin typeface="+mn-lt"/>
              <a:ea typeface="+mn-ea"/>
              <a:cs typeface="+mn-cs"/>
            </a:rPr>
            <a:t>万円以上かつ出来高払いの場合は、</a:t>
          </a:r>
          <a:endParaRPr kumimoji="1" lang="en-US" altLang="ja-JP" sz="1800" b="1">
            <a:solidFill>
              <a:schemeClr val="dk1"/>
            </a:solidFill>
            <a:effectLst/>
            <a:latin typeface="+mn-lt"/>
            <a:ea typeface="+mn-ea"/>
            <a:cs typeface="+mn-cs"/>
          </a:endParaRPr>
        </a:p>
        <a:p>
          <a:pPr algn="l"/>
          <a:r>
            <a:rPr kumimoji="1" lang="ja-JP" altLang="en-US" sz="1800" b="1">
              <a:solidFill>
                <a:schemeClr val="dk1"/>
              </a:solidFill>
              <a:effectLst/>
              <a:latin typeface="+mn-lt"/>
              <a:ea typeface="+mn-ea"/>
              <a:cs typeface="+mn-cs"/>
            </a:rPr>
            <a:t>　出来高調書を提出してください。</a:t>
          </a:r>
          <a:endParaRPr kumimoji="1" lang="en-US" altLang="ja-JP" sz="1800" b="1">
            <a:solidFill>
              <a:schemeClr val="dk1"/>
            </a:solidFill>
            <a:effectLst/>
            <a:latin typeface="+mn-lt"/>
            <a:ea typeface="+mn-ea"/>
            <a:cs typeface="+mn-cs"/>
          </a:endParaRPr>
        </a:p>
      </xdr:txBody>
    </xdr:sp>
    <xdr:clientData/>
  </xdr:twoCellAnchor>
  <xdr:twoCellAnchor>
    <xdr:from>
      <xdr:col>7</xdr:col>
      <xdr:colOff>54120</xdr:colOff>
      <xdr:row>9</xdr:row>
      <xdr:rowOff>45460</xdr:rowOff>
    </xdr:from>
    <xdr:to>
      <xdr:col>11</xdr:col>
      <xdr:colOff>23440</xdr:colOff>
      <xdr:row>11</xdr:row>
      <xdr:rowOff>201322</xdr:rowOff>
    </xdr:to>
    <xdr:sp macro="" textlink="">
      <xdr:nvSpPr>
        <xdr:cNvPr id="3" name="吹き出し: 角を丸めた四角形 2">
          <a:extLst>
            <a:ext uri="{FF2B5EF4-FFF2-40B4-BE49-F238E27FC236}">
              <a16:creationId xmlns:a16="http://schemas.microsoft.com/office/drawing/2014/main" id="{9ADF5335-0A3C-41DB-A479-49B2B3FC56D8}"/>
            </a:ext>
          </a:extLst>
        </xdr:cNvPr>
        <xdr:cNvSpPr/>
      </xdr:nvSpPr>
      <xdr:spPr>
        <a:xfrm>
          <a:off x="4262438" y="2937596"/>
          <a:ext cx="2324593" cy="935181"/>
        </a:xfrm>
        <a:prstGeom prst="wedgeRoundRectCallout">
          <a:avLst>
            <a:gd name="adj1" fmla="val -88851"/>
            <a:gd name="adj2" fmla="val 67718"/>
            <a:gd name="adj3" fmla="val 16667"/>
          </a:avLst>
        </a:prstGeom>
        <a:solidFill>
          <a:schemeClr val="accent3">
            <a:lumMod val="20000"/>
            <a:lumOff val="80000"/>
          </a:schemeClr>
        </a:solidFill>
        <a:ln>
          <a:solidFill>
            <a:schemeClr val="accent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出来高を記載</a:t>
          </a:r>
          <a:endParaRPr kumimoji="1" lang="en-US" altLang="ja-JP" sz="1400" b="1">
            <a:solidFill>
              <a:sysClr val="windowText" lastClr="000000"/>
            </a:solidFill>
          </a:endParaRPr>
        </a:p>
        <a:p>
          <a:pPr algn="ctr"/>
          <a:r>
            <a:rPr kumimoji="1" lang="en-US" altLang="ja-JP" sz="1400" b="1">
              <a:solidFill>
                <a:sysClr val="windowText" lastClr="000000"/>
              </a:solidFill>
            </a:rPr>
            <a:t>※</a:t>
          </a:r>
          <a:r>
            <a:rPr kumimoji="1" lang="ja-JP" altLang="en-US" sz="1400" b="1">
              <a:solidFill>
                <a:sysClr val="windowText" lastClr="000000"/>
              </a:solidFill>
            </a:rPr>
            <a:t>非契約分は書式なし</a:t>
          </a:r>
        </a:p>
      </xdr:txBody>
    </xdr:sp>
    <xdr:clientData/>
  </xdr:twoCellAnchor>
  <xdr:twoCellAnchor>
    <xdr:from>
      <xdr:col>7</xdr:col>
      <xdr:colOff>379702</xdr:colOff>
      <xdr:row>5</xdr:row>
      <xdr:rowOff>163224</xdr:rowOff>
    </xdr:from>
    <xdr:to>
      <xdr:col>11</xdr:col>
      <xdr:colOff>349022</xdr:colOff>
      <xdr:row>8</xdr:row>
      <xdr:rowOff>249814</xdr:rowOff>
    </xdr:to>
    <xdr:sp macro="" textlink="">
      <xdr:nvSpPr>
        <xdr:cNvPr id="10" name="吹き出し: 角を丸めた四角形 9">
          <a:extLst>
            <a:ext uri="{FF2B5EF4-FFF2-40B4-BE49-F238E27FC236}">
              <a16:creationId xmlns:a16="http://schemas.microsoft.com/office/drawing/2014/main" id="{1566A228-559A-4C6A-9779-919A9929237C}"/>
            </a:ext>
          </a:extLst>
        </xdr:cNvPr>
        <xdr:cNvSpPr/>
      </xdr:nvSpPr>
      <xdr:spPr>
        <a:xfrm>
          <a:off x="4588020" y="1825769"/>
          <a:ext cx="2324593" cy="935181"/>
        </a:xfrm>
        <a:prstGeom prst="wedgeRoundRectCallout">
          <a:avLst>
            <a:gd name="adj1" fmla="val -91086"/>
            <a:gd name="adj2" fmla="val -37838"/>
            <a:gd name="adj3" fmla="val 16667"/>
          </a:avLst>
        </a:prstGeom>
        <a:solidFill>
          <a:schemeClr val="accent3">
            <a:lumMod val="20000"/>
            <a:lumOff val="80000"/>
          </a:schemeClr>
        </a:solidFill>
        <a:ln>
          <a:solidFill>
            <a:schemeClr val="accent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注文番号記載</a:t>
          </a:r>
          <a:endParaRPr kumimoji="1" lang="en-US" altLang="ja-JP" sz="1400" b="1">
            <a:solidFill>
              <a:sysClr val="windowText" lastClr="000000"/>
            </a:solidFill>
          </a:endParaRPr>
        </a:p>
        <a:p>
          <a:pPr algn="ctr"/>
          <a:r>
            <a:rPr kumimoji="1" lang="en-US" altLang="ja-JP" sz="1400" b="1">
              <a:solidFill>
                <a:sysClr val="windowText" lastClr="000000"/>
              </a:solidFill>
            </a:rPr>
            <a:t>※</a:t>
          </a:r>
          <a:r>
            <a:rPr kumimoji="1" lang="ja-JP" altLang="en-US" sz="1400" b="1">
              <a:solidFill>
                <a:sysClr val="windowText" lastClr="000000"/>
              </a:solidFill>
            </a:rPr>
            <a:t>非契約分は書式なし</a:t>
          </a:r>
        </a:p>
      </xdr:txBody>
    </xdr:sp>
    <xdr:clientData/>
  </xdr:twoCellAnchor>
  <xdr:twoCellAnchor>
    <xdr:from>
      <xdr:col>16</xdr:col>
      <xdr:colOff>484910</xdr:colOff>
      <xdr:row>16</xdr:row>
      <xdr:rowOff>311726</xdr:rowOff>
    </xdr:from>
    <xdr:to>
      <xdr:col>20</xdr:col>
      <xdr:colOff>51955</xdr:colOff>
      <xdr:row>19</xdr:row>
      <xdr:rowOff>277090</xdr:rowOff>
    </xdr:to>
    <xdr:sp macro="" textlink="">
      <xdr:nvSpPr>
        <xdr:cNvPr id="11" name="吹き出し: 角を丸めた四角形 10">
          <a:extLst>
            <a:ext uri="{FF2B5EF4-FFF2-40B4-BE49-F238E27FC236}">
              <a16:creationId xmlns:a16="http://schemas.microsoft.com/office/drawing/2014/main" id="{FC787E0D-BAA2-464A-86F7-4AA14742A530}"/>
            </a:ext>
          </a:extLst>
        </xdr:cNvPr>
        <xdr:cNvSpPr/>
      </xdr:nvSpPr>
      <xdr:spPr>
        <a:xfrm>
          <a:off x="10217728" y="5628408"/>
          <a:ext cx="1853045" cy="1056409"/>
        </a:xfrm>
        <a:prstGeom prst="wedgeRoundRectCallout">
          <a:avLst>
            <a:gd name="adj1" fmla="val 39123"/>
            <a:gd name="adj2" fmla="val -110992"/>
            <a:gd name="adj3" fmla="val 16667"/>
          </a:avLst>
        </a:prstGeom>
        <a:solidFill>
          <a:schemeClr val="accent3">
            <a:lumMod val="20000"/>
            <a:lumOff val="80000"/>
          </a:schemeClr>
        </a:solidFill>
        <a:ln>
          <a:solidFill>
            <a:schemeClr val="accent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rPr>
            <a:t>税率を「</a:t>
          </a:r>
          <a:r>
            <a:rPr kumimoji="1" lang="en-US" altLang="ja-JP" sz="1600" b="1">
              <a:solidFill>
                <a:sysClr val="windowText" lastClr="000000"/>
              </a:solidFill>
            </a:rPr>
            <a:t>10</a:t>
          </a:r>
          <a:r>
            <a:rPr kumimoji="1" lang="ja-JP" altLang="en-US" sz="1600" b="1">
              <a:solidFill>
                <a:sysClr val="windowText" lastClr="000000"/>
              </a:solidFill>
            </a:rPr>
            <a:t>・</a:t>
          </a:r>
          <a:r>
            <a:rPr kumimoji="1" lang="en-US" altLang="ja-JP" sz="1600" b="1">
              <a:solidFill>
                <a:sysClr val="windowText" lastClr="000000"/>
              </a:solidFill>
            </a:rPr>
            <a:t>8</a:t>
          </a:r>
          <a:r>
            <a:rPr kumimoji="1" lang="ja-JP" altLang="en-US" sz="1600" b="1">
              <a:solidFill>
                <a:sysClr val="windowText" lastClr="000000"/>
              </a:solidFill>
            </a:rPr>
            <a:t>・非」から選択</a:t>
          </a:r>
        </a:p>
      </xdr:txBody>
    </xdr:sp>
    <xdr:clientData/>
  </xdr:twoCellAnchor>
  <xdr:twoCellAnchor>
    <xdr:from>
      <xdr:col>20</xdr:col>
      <xdr:colOff>169719</xdr:colOff>
      <xdr:row>16</xdr:row>
      <xdr:rowOff>325580</xdr:rowOff>
    </xdr:from>
    <xdr:to>
      <xdr:col>24</xdr:col>
      <xdr:colOff>377537</xdr:colOff>
      <xdr:row>19</xdr:row>
      <xdr:rowOff>290944</xdr:rowOff>
    </xdr:to>
    <xdr:sp macro="" textlink="">
      <xdr:nvSpPr>
        <xdr:cNvPr id="13" name="吹き出し: 角を丸めた四角形 12">
          <a:extLst>
            <a:ext uri="{FF2B5EF4-FFF2-40B4-BE49-F238E27FC236}">
              <a16:creationId xmlns:a16="http://schemas.microsoft.com/office/drawing/2014/main" id="{2AD8508C-6D27-4F7A-B5C6-C4C52910033A}"/>
            </a:ext>
          </a:extLst>
        </xdr:cNvPr>
        <xdr:cNvSpPr/>
      </xdr:nvSpPr>
      <xdr:spPr>
        <a:xfrm>
          <a:off x="12188537" y="5642262"/>
          <a:ext cx="2684318" cy="1056409"/>
        </a:xfrm>
        <a:prstGeom prst="wedgeRoundRectCallout">
          <a:avLst>
            <a:gd name="adj1" fmla="val 39123"/>
            <a:gd name="adj2" fmla="val -110992"/>
            <a:gd name="adj3" fmla="val 16667"/>
          </a:avLst>
        </a:prstGeom>
        <a:solidFill>
          <a:schemeClr val="accent3">
            <a:lumMod val="20000"/>
            <a:lumOff val="80000"/>
          </a:schemeClr>
        </a:solidFill>
        <a:ln>
          <a:solidFill>
            <a:schemeClr val="accent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rPr>
            <a:t>今回出来高を</a:t>
          </a:r>
          <a:endParaRPr kumimoji="1" lang="en-US" altLang="ja-JP" sz="1600" b="1">
            <a:solidFill>
              <a:sysClr val="windowText" lastClr="000000"/>
            </a:solidFill>
          </a:endParaRPr>
        </a:p>
        <a:p>
          <a:pPr algn="ctr"/>
          <a:r>
            <a:rPr kumimoji="1" lang="ja-JP" altLang="en-US" sz="1600" b="1">
              <a:solidFill>
                <a:sysClr val="windowText" lastClr="000000"/>
              </a:solidFill>
            </a:rPr>
            <a:t>ご記入ください。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27214</xdr:rowOff>
    </xdr:from>
    <xdr:to>
      <xdr:col>13</xdr:col>
      <xdr:colOff>23812</xdr:colOff>
      <xdr:row>8</xdr:row>
      <xdr:rowOff>0</xdr:rowOff>
    </xdr:to>
    <xdr:sp macro="" textlink="">
      <xdr:nvSpPr>
        <xdr:cNvPr id="2" name="正方形/長方形 1">
          <a:extLst>
            <a:ext uri="{FF2B5EF4-FFF2-40B4-BE49-F238E27FC236}">
              <a16:creationId xmlns:a16="http://schemas.microsoft.com/office/drawing/2014/main" id="{4305BDA6-5C2B-47AE-B3DA-F155956CD4BA}"/>
            </a:ext>
          </a:extLst>
        </xdr:cNvPr>
        <xdr:cNvSpPr/>
      </xdr:nvSpPr>
      <xdr:spPr>
        <a:xfrm>
          <a:off x="0" y="265339"/>
          <a:ext cx="8501062" cy="1163411"/>
        </a:xfrm>
        <a:prstGeom prst="rect">
          <a:avLst/>
        </a:prstGeom>
        <a:solidFill>
          <a:schemeClr val="accent5">
            <a:lumMod val="20000"/>
            <a:lumOff val="80000"/>
            <a:alpha val="80000"/>
          </a:schemeClr>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en-US" altLang="ja-JP" sz="2000" b="1">
            <a:solidFill>
              <a:srgbClr val="0070C0"/>
            </a:solidFill>
          </a:endParaRPr>
        </a:p>
        <a:p>
          <a:pPr algn="ctr"/>
          <a:r>
            <a:rPr kumimoji="1" lang="ja-JP" altLang="en-US" sz="2800" b="1">
              <a:solidFill>
                <a:srgbClr val="0070C0"/>
              </a:solidFill>
            </a:rPr>
            <a:t>自動入力</a:t>
          </a:r>
          <a:endParaRPr kumimoji="1" lang="en-US" altLang="ja-JP" sz="2800" b="1">
            <a:solidFill>
              <a:srgbClr val="0070C0"/>
            </a:solidFill>
          </a:endParaRPr>
        </a:p>
      </xdr:txBody>
    </xdr:sp>
    <xdr:clientData/>
  </xdr:twoCellAnchor>
  <xdr:twoCellAnchor>
    <xdr:from>
      <xdr:col>5</xdr:col>
      <xdr:colOff>692728</xdr:colOff>
      <xdr:row>12</xdr:row>
      <xdr:rowOff>0</xdr:rowOff>
    </xdr:from>
    <xdr:to>
      <xdr:col>6</xdr:col>
      <xdr:colOff>779318</xdr:colOff>
      <xdr:row>37</xdr:row>
      <xdr:rowOff>173182</xdr:rowOff>
    </xdr:to>
    <xdr:sp macro="" textlink="">
      <xdr:nvSpPr>
        <xdr:cNvPr id="3" name="正方形/長方形 2">
          <a:extLst>
            <a:ext uri="{FF2B5EF4-FFF2-40B4-BE49-F238E27FC236}">
              <a16:creationId xmlns:a16="http://schemas.microsoft.com/office/drawing/2014/main" id="{6301591A-C09D-4877-881B-973812E2B7DC}"/>
            </a:ext>
          </a:extLst>
        </xdr:cNvPr>
        <xdr:cNvSpPr/>
      </xdr:nvSpPr>
      <xdr:spPr>
        <a:xfrm>
          <a:off x="3879273" y="1887682"/>
          <a:ext cx="796636" cy="4935682"/>
        </a:xfrm>
        <a:prstGeom prst="rect">
          <a:avLst/>
        </a:prstGeom>
        <a:solidFill>
          <a:schemeClr val="accent5">
            <a:lumMod val="20000"/>
            <a:lumOff val="80000"/>
            <a:alpha val="80000"/>
          </a:schemeClr>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en-US" altLang="ja-JP" sz="2000" b="1">
            <a:solidFill>
              <a:srgbClr val="0070C0"/>
            </a:solidFill>
          </a:endParaRPr>
        </a:p>
        <a:p>
          <a:pPr algn="ctr"/>
          <a:endParaRPr kumimoji="1" lang="en-US" altLang="ja-JP" sz="2800" b="1">
            <a:solidFill>
              <a:srgbClr val="0070C0"/>
            </a:solidFill>
          </a:endParaRPr>
        </a:p>
        <a:p>
          <a:pPr algn="ctr"/>
          <a:endParaRPr kumimoji="1" lang="en-US" altLang="ja-JP" sz="2800" b="1">
            <a:solidFill>
              <a:srgbClr val="0070C0"/>
            </a:solidFill>
          </a:endParaRPr>
        </a:p>
        <a:p>
          <a:pPr algn="ctr"/>
          <a:r>
            <a:rPr kumimoji="1" lang="ja-JP" altLang="en-US" sz="2800" b="1">
              <a:solidFill>
                <a:srgbClr val="0070C0"/>
              </a:solidFill>
            </a:rPr>
            <a:t>自動計算</a:t>
          </a:r>
          <a:endParaRPr kumimoji="1" lang="en-US" altLang="ja-JP" sz="2800" b="1">
            <a:solidFill>
              <a:srgbClr val="0070C0"/>
            </a:solidFill>
          </a:endParaRPr>
        </a:p>
      </xdr:txBody>
    </xdr:sp>
    <xdr:clientData/>
  </xdr:twoCellAnchor>
  <xdr:twoCellAnchor>
    <xdr:from>
      <xdr:col>7</xdr:col>
      <xdr:colOff>464128</xdr:colOff>
      <xdr:row>12</xdr:row>
      <xdr:rowOff>0</xdr:rowOff>
    </xdr:from>
    <xdr:to>
      <xdr:col>8</xdr:col>
      <xdr:colOff>793173</xdr:colOff>
      <xdr:row>37</xdr:row>
      <xdr:rowOff>155863</xdr:rowOff>
    </xdr:to>
    <xdr:sp macro="" textlink="">
      <xdr:nvSpPr>
        <xdr:cNvPr id="4" name="正方形/長方形 3">
          <a:extLst>
            <a:ext uri="{FF2B5EF4-FFF2-40B4-BE49-F238E27FC236}">
              <a16:creationId xmlns:a16="http://schemas.microsoft.com/office/drawing/2014/main" id="{43C3C76A-B21F-41E1-9257-53FBB75AD96B}"/>
            </a:ext>
          </a:extLst>
        </xdr:cNvPr>
        <xdr:cNvSpPr/>
      </xdr:nvSpPr>
      <xdr:spPr>
        <a:xfrm>
          <a:off x="5157355" y="1887682"/>
          <a:ext cx="796636" cy="4918363"/>
        </a:xfrm>
        <a:prstGeom prst="rect">
          <a:avLst/>
        </a:prstGeom>
        <a:solidFill>
          <a:schemeClr val="accent5">
            <a:lumMod val="20000"/>
            <a:lumOff val="80000"/>
            <a:alpha val="80000"/>
          </a:schemeClr>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en-US" altLang="ja-JP" sz="2000" b="1">
            <a:solidFill>
              <a:srgbClr val="0070C0"/>
            </a:solidFill>
          </a:endParaRPr>
        </a:p>
        <a:p>
          <a:pPr algn="ctr"/>
          <a:endParaRPr kumimoji="1" lang="en-US" altLang="ja-JP" sz="2800" b="1">
            <a:solidFill>
              <a:srgbClr val="0070C0"/>
            </a:solidFill>
          </a:endParaRPr>
        </a:p>
        <a:p>
          <a:pPr algn="ctr"/>
          <a:endParaRPr kumimoji="1" lang="en-US" altLang="ja-JP" sz="2800" b="1">
            <a:solidFill>
              <a:srgbClr val="0070C0"/>
            </a:solidFill>
          </a:endParaRPr>
        </a:p>
        <a:p>
          <a:pPr algn="ctr"/>
          <a:r>
            <a:rPr kumimoji="1" lang="ja-JP" altLang="en-US" sz="2800" b="1">
              <a:solidFill>
                <a:srgbClr val="0070C0"/>
              </a:solidFill>
            </a:rPr>
            <a:t>自動計算</a:t>
          </a:r>
          <a:endParaRPr kumimoji="1" lang="en-US" altLang="ja-JP" sz="2800" b="1">
            <a:solidFill>
              <a:srgbClr val="0070C0"/>
            </a:solidFill>
          </a:endParaRPr>
        </a:p>
      </xdr:txBody>
    </xdr:sp>
    <xdr:clientData/>
  </xdr:twoCellAnchor>
  <xdr:twoCellAnchor>
    <xdr:from>
      <xdr:col>9</xdr:col>
      <xdr:colOff>460662</xdr:colOff>
      <xdr:row>12</xdr:row>
      <xdr:rowOff>51954</xdr:rowOff>
    </xdr:from>
    <xdr:to>
      <xdr:col>12</xdr:col>
      <xdr:colOff>779317</xdr:colOff>
      <xdr:row>38</xdr:row>
      <xdr:rowOff>0</xdr:rowOff>
    </xdr:to>
    <xdr:sp macro="" textlink="">
      <xdr:nvSpPr>
        <xdr:cNvPr id="5" name="正方形/長方形 4">
          <a:extLst>
            <a:ext uri="{FF2B5EF4-FFF2-40B4-BE49-F238E27FC236}">
              <a16:creationId xmlns:a16="http://schemas.microsoft.com/office/drawing/2014/main" id="{5A0B97C4-0B48-440D-B8F9-8BBE6317F964}"/>
            </a:ext>
          </a:extLst>
        </xdr:cNvPr>
        <xdr:cNvSpPr/>
      </xdr:nvSpPr>
      <xdr:spPr>
        <a:xfrm>
          <a:off x="6418117" y="1939636"/>
          <a:ext cx="2050473" cy="4901046"/>
        </a:xfrm>
        <a:prstGeom prst="rect">
          <a:avLst/>
        </a:prstGeom>
        <a:solidFill>
          <a:schemeClr val="accent5">
            <a:lumMod val="20000"/>
            <a:lumOff val="80000"/>
            <a:alpha val="80000"/>
          </a:schemeClr>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en-US" altLang="ja-JP" sz="2000" b="1">
            <a:solidFill>
              <a:srgbClr val="0070C0"/>
            </a:solidFill>
          </a:endParaRPr>
        </a:p>
        <a:p>
          <a:pPr algn="ctr"/>
          <a:endParaRPr kumimoji="1" lang="en-US" altLang="ja-JP" sz="2800" b="1">
            <a:solidFill>
              <a:srgbClr val="0070C0"/>
            </a:solidFill>
          </a:endParaRPr>
        </a:p>
        <a:p>
          <a:pPr algn="ctr"/>
          <a:endParaRPr kumimoji="1" lang="en-US" altLang="ja-JP" sz="2800" b="1">
            <a:solidFill>
              <a:srgbClr val="0070C0"/>
            </a:solidFill>
          </a:endParaRPr>
        </a:p>
        <a:p>
          <a:pPr algn="ctr"/>
          <a:r>
            <a:rPr kumimoji="1" lang="ja-JP" altLang="en-US" sz="2800" b="1">
              <a:solidFill>
                <a:srgbClr val="0070C0"/>
              </a:solidFill>
            </a:rPr>
            <a:t>自動計算</a:t>
          </a:r>
          <a:endParaRPr kumimoji="1" lang="en-US" altLang="ja-JP" sz="2800" b="1">
            <a:solidFill>
              <a:srgbClr val="0070C0"/>
            </a:solidFill>
          </a:endParaRPr>
        </a:p>
      </xdr:txBody>
    </xdr:sp>
    <xdr:clientData/>
  </xdr:twoCellAnchor>
  <xdr:twoCellAnchor>
    <xdr:from>
      <xdr:col>1</xdr:col>
      <xdr:colOff>280148</xdr:colOff>
      <xdr:row>18</xdr:row>
      <xdr:rowOff>0</xdr:rowOff>
    </xdr:from>
    <xdr:to>
      <xdr:col>5</xdr:col>
      <xdr:colOff>254534</xdr:colOff>
      <xdr:row>22</xdr:row>
      <xdr:rowOff>13608</xdr:rowOff>
    </xdr:to>
    <xdr:sp macro="" textlink="">
      <xdr:nvSpPr>
        <xdr:cNvPr id="6" name="吹き出し: 角を丸めた四角形 5">
          <a:extLst>
            <a:ext uri="{FF2B5EF4-FFF2-40B4-BE49-F238E27FC236}">
              <a16:creationId xmlns:a16="http://schemas.microsoft.com/office/drawing/2014/main" id="{A6A9F93F-94E8-493F-8E20-4250D928DA11}"/>
            </a:ext>
          </a:extLst>
        </xdr:cNvPr>
        <xdr:cNvSpPr/>
      </xdr:nvSpPr>
      <xdr:spPr>
        <a:xfrm>
          <a:off x="1042148" y="3059206"/>
          <a:ext cx="2394857" cy="775608"/>
        </a:xfrm>
        <a:prstGeom prst="wedgeRoundRectCallout">
          <a:avLst>
            <a:gd name="adj1" fmla="val -17913"/>
            <a:gd name="adj2" fmla="val -99322"/>
            <a:gd name="adj3" fmla="val 16667"/>
          </a:avLst>
        </a:prstGeom>
        <a:solidFill>
          <a:schemeClr val="accent3">
            <a:lumMod val="20000"/>
            <a:lumOff val="80000"/>
          </a:schemeClr>
        </a:solidFill>
        <a:ln>
          <a:solidFill>
            <a:schemeClr val="accent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税率を「</a:t>
          </a:r>
          <a:r>
            <a:rPr kumimoji="1" lang="en-US" altLang="ja-JP" sz="1400" b="1">
              <a:solidFill>
                <a:sysClr val="windowText" lastClr="000000"/>
              </a:solidFill>
            </a:rPr>
            <a:t>10</a:t>
          </a:r>
          <a:r>
            <a:rPr kumimoji="1" lang="ja-JP" altLang="en-US" sz="1400" b="1">
              <a:solidFill>
                <a:sysClr val="windowText" lastClr="000000"/>
              </a:solidFill>
            </a:rPr>
            <a:t>・</a:t>
          </a:r>
          <a:r>
            <a:rPr kumimoji="1" lang="en-US" altLang="ja-JP" sz="1400" b="1">
              <a:solidFill>
                <a:sysClr val="windowText" lastClr="000000"/>
              </a:solidFill>
            </a:rPr>
            <a:t>8</a:t>
          </a:r>
          <a:r>
            <a:rPr kumimoji="1" lang="ja-JP" altLang="en-US" sz="1400" b="1">
              <a:solidFill>
                <a:sysClr val="windowText" lastClr="000000"/>
              </a:solidFill>
            </a:rPr>
            <a:t>・非」から選択</a:t>
          </a:r>
        </a:p>
      </xdr:txBody>
    </xdr:sp>
    <xdr:clientData/>
  </xdr:twoCellAnchor>
  <xdr:twoCellAnchor>
    <xdr:from>
      <xdr:col>0</xdr:col>
      <xdr:colOff>228600</xdr:colOff>
      <xdr:row>24</xdr:row>
      <xdr:rowOff>114300</xdr:rowOff>
    </xdr:from>
    <xdr:to>
      <xdr:col>5</xdr:col>
      <xdr:colOff>643217</xdr:colOff>
      <xdr:row>29</xdr:row>
      <xdr:rowOff>38100</xdr:rowOff>
    </xdr:to>
    <xdr:sp macro="" textlink="">
      <xdr:nvSpPr>
        <xdr:cNvPr id="7" name="正方形/長方形 6">
          <a:extLst>
            <a:ext uri="{FF2B5EF4-FFF2-40B4-BE49-F238E27FC236}">
              <a16:creationId xmlns:a16="http://schemas.microsoft.com/office/drawing/2014/main" id="{A3424FE1-E318-4B99-8B44-B1B3440BB2A1}"/>
            </a:ext>
          </a:extLst>
        </xdr:cNvPr>
        <xdr:cNvSpPr/>
      </xdr:nvSpPr>
      <xdr:spPr>
        <a:xfrm>
          <a:off x="228600" y="4324350"/>
          <a:ext cx="3595967" cy="876300"/>
        </a:xfrm>
        <a:prstGeom prst="rect">
          <a:avLst/>
        </a:prstGeom>
        <a:solidFill>
          <a:schemeClr val="accent2">
            <a:lumMod val="20000"/>
            <a:lumOff val="8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400" b="1">
              <a:solidFill>
                <a:schemeClr val="dk1"/>
              </a:solidFill>
              <a:effectLst/>
              <a:latin typeface="+mn-lt"/>
              <a:ea typeface="+mn-ea"/>
              <a:cs typeface="+mn-cs"/>
            </a:rPr>
            <a:t>＜注意事項＞</a:t>
          </a:r>
          <a:endParaRPr kumimoji="1" lang="en-US" altLang="ja-JP" sz="1400" b="1">
            <a:solidFill>
              <a:schemeClr val="dk1"/>
            </a:solidFill>
            <a:effectLst/>
            <a:latin typeface="+mn-lt"/>
            <a:ea typeface="+mn-ea"/>
            <a:cs typeface="+mn-cs"/>
          </a:endParaRPr>
        </a:p>
        <a:p>
          <a:pPr algn="l"/>
          <a:r>
            <a:rPr kumimoji="1" lang="ja-JP" altLang="en-US" sz="1400" b="1">
              <a:solidFill>
                <a:schemeClr val="dk1"/>
              </a:solidFill>
              <a:effectLst/>
              <a:latin typeface="+mn-lt"/>
              <a:ea typeface="+mn-ea"/>
              <a:cs typeface="+mn-cs"/>
            </a:rPr>
            <a:t>・累計出来形が</a:t>
          </a:r>
          <a:r>
            <a:rPr kumimoji="1" lang="en-US" altLang="ja-JP" sz="1400" b="1">
              <a:solidFill>
                <a:schemeClr val="dk1"/>
              </a:solidFill>
              <a:effectLst/>
              <a:latin typeface="+mn-lt"/>
              <a:ea typeface="+mn-ea"/>
              <a:cs typeface="+mn-cs"/>
            </a:rPr>
            <a:t>100</a:t>
          </a:r>
          <a:r>
            <a:rPr kumimoji="1" lang="ja-JP" altLang="en-US" sz="1400" b="1">
              <a:solidFill>
                <a:schemeClr val="dk1"/>
              </a:solidFill>
              <a:effectLst/>
              <a:latin typeface="+mn-lt"/>
              <a:ea typeface="+mn-ea"/>
              <a:cs typeface="+mn-cs"/>
            </a:rPr>
            <a:t>％でも記載をしてください。</a:t>
          </a:r>
          <a:endParaRPr kumimoji="1" lang="en-US" altLang="ja-JP" sz="1400" b="1">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1B2A1-AEE4-42F3-9CC7-0DCC538823B7}">
  <sheetPr>
    <pageSetUpPr fitToPage="1"/>
  </sheetPr>
  <dimension ref="A1:BC37"/>
  <sheetViews>
    <sheetView tabSelected="1" view="pageBreakPreview" zoomScale="55" zoomScaleNormal="100" zoomScaleSheetLayoutView="55" zoomScalePageLayoutView="55" workbookViewId="0">
      <selection activeCell="A24" sqref="A24:H24"/>
    </sheetView>
  </sheetViews>
  <sheetFormatPr defaultRowHeight="21" x14ac:dyDescent="0.2"/>
  <cols>
    <col min="1" max="1" width="10.5" style="3" customWidth="1"/>
    <col min="2" max="2" width="12.5" style="3" customWidth="1"/>
    <col min="3" max="5" width="10.5" style="3" customWidth="1"/>
    <col min="6" max="7" width="9.5" style="3" customWidth="1"/>
    <col min="8" max="8" width="9.83203125" style="3" customWidth="1"/>
    <col min="9" max="9" width="9" style="3" customWidth="1"/>
    <col min="10" max="15" width="11.33203125" style="3" customWidth="1"/>
    <col min="16" max="17" width="10.5" style="3" customWidth="1"/>
    <col min="18" max="18" width="5.83203125" style="3" customWidth="1"/>
    <col min="19" max="19" width="11.6640625" style="3" customWidth="1"/>
    <col min="20" max="20" width="11.83203125" style="3" customWidth="1"/>
    <col min="21" max="21" width="7" style="3" customWidth="1"/>
    <col min="22" max="22" width="12" style="3" bestFit="1" customWidth="1"/>
    <col min="23" max="24" width="12.1640625" style="3" customWidth="1"/>
    <col min="25" max="25" width="10.5" style="3" customWidth="1"/>
    <col min="26" max="37" width="10" customWidth="1"/>
    <col min="38" max="55" width="8.33203125" customWidth="1"/>
    <col min="56" max="59" width="4.83203125" customWidth="1"/>
  </cols>
  <sheetData>
    <row r="1" spans="1:55" ht="38.25" customHeight="1" x14ac:dyDescent="0.2">
      <c r="A1" s="132" t="s">
        <v>35</v>
      </c>
      <c r="B1" s="132"/>
      <c r="C1" s="132"/>
      <c r="D1" s="132"/>
      <c r="E1" s="132"/>
      <c r="F1" s="132"/>
      <c r="G1" s="132"/>
      <c r="H1" s="132"/>
      <c r="I1" s="132"/>
      <c r="J1" s="132"/>
      <c r="K1" s="132"/>
      <c r="L1" s="132"/>
      <c r="M1" s="132"/>
      <c r="N1" s="132"/>
      <c r="O1" s="132"/>
      <c r="P1" s="132"/>
      <c r="Q1" s="132"/>
      <c r="R1" s="132"/>
      <c r="S1" s="132"/>
      <c r="T1" s="132"/>
      <c r="U1" s="132"/>
      <c r="V1" s="132"/>
      <c r="W1" s="132"/>
      <c r="X1" s="132"/>
      <c r="Y1" s="13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row>
    <row r="2" spans="1:55" ht="10.5" customHeight="1" x14ac:dyDescent="0.2">
      <c r="A2" s="4"/>
      <c r="B2" s="4"/>
      <c r="C2" s="4"/>
      <c r="D2" s="4"/>
      <c r="E2" s="4"/>
      <c r="F2" s="4"/>
      <c r="G2" s="4"/>
      <c r="H2" s="4"/>
      <c r="I2" s="4"/>
      <c r="J2" s="4"/>
      <c r="K2" s="4"/>
      <c r="L2" s="4"/>
      <c r="M2" s="4"/>
      <c r="N2" s="4"/>
      <c r="O2" s="4"/>
      <c r="P2" s="4"/>
      <c r="Q2" s="4"/>
      <c r="R2" s="4"/>
      <c r="S2" s="4"/>
      <c r="T2" s="4"/>
      <c r="U2" s="4"/>
      <c r="V2" s="4"/>
      <c r="W2" s="4"/>
      <c r="X2" s="4"/>
      <c r="Y2" s="4"/>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row>
    <row r="3" spans="1:55" ht="30" customHeight="1" x14ac:dyDescent="0.2">
      <c r="A3" s="110" t="s">
        <v>13</v>
      </c>
      <c r="B3" s="110"/>
      <c r="C3" s="110"/>
      <c r="D3" s="110"/>
      <c r="E3" s="110"/>
      <c r="F3" s="110"/>
      <c r="G3" s="110"/>
      <c r="H3" s="110"/>
      <c r="I3" s="110"/>
      <c r="J3" s="110"/>
      <c r="K3" s="110"/>
      <c r="L3" s="19"/>
      <c r="M3" s="19"/>
      <c r="N3" s="19"/>
      <c r="O3" s="19"/>
      <c r="P3" s="35"/>
      <c r="Q3" s="35" t="s">
        <v>38</v>
      </c>
      <c r="R3" s="35"/>
      <c r="S3" s="107">
        <v>2023</v>
      </c>
      <c r="T3" s="107"/>
      <c r="U3" s="20" t="s">
        <v>27</v>
      </c>
      <c r="V3" s="20">
        <v>10</v>
      </c>
      <c r="W3" s="20" t="s">
        <v>28</v>
      </c>
      <c r="X3" s="20">
        <v>1</v>
      </c>
      <c r="Y3" s="20" t="s">
        <v>29</v>
      </c>
    </row>
    <row r="4" spans="1:55" ht="20.25" customHeight="1" x14ac:dyDescent="0.2">
      <c r="A4" s="111"/>
      <c r="B4" s="111"/>
      <c r="C4" s="111"/>
      <c r="D4" s="111"/>
      <c r="E4" s="111"/>
      <c r="F4" s="111"/>
      <c r="G4" s="111"/>
      <c r="H4" s="111"/>
      <c r="I4" s="111"/>
      <c r="J4" s="111"/>
      <c r="K4" s="111"/>
      <c r="L4" s="19"/>
      <c r="M4" s="19"/>
      <c r="N4" s="19"/>
      <c r="O4" s="19"/>
      <c r="P4" s="19"/>
      <c r="Q4" s="19"/>
      <c r="R4" s="19"/>
      <c r="S4" s="19"/>
      <c r="T4" s="19"/>
      <c r="U4" s="19"/>
      <c r="V4" s="19"/>
      <c r="W4" s="19"/>
      <c r="X4" s="19"/>
    </row>
    <row r="5" spans="1:55" ht="31.5" customHeight="1" x14ac:dyDescent="0.2">
      <c r="B5" s="21"/>
      <c r="C5" s="21"/>
      <c r="D5" s="21"/>
      <c r="E5" s="21"/>
      <c r="F5" s="21"/>
      <c r="G5" s="21"/>
      <c r="H5" s="21"/>
      <c r="I5" s="21"/>
      <c r="J5" s="21"/>
      <c r="K5" s="19"/>
      <c r="L5" s="19"/>
      <c r="M5" s="19"/>
      <c r="N5" s="19"/>
      <c r="O5" s="19"/>
      <c r="P5" s="70" t="s">
        <v>1</v>
      </c>
      <c r="Q5" s="72"/>
      <c r="R5" s="15" t="s">
        <v>14</v>
      </c>
      <c r="S5" s="161">
        <v>1234567890123</v>
      </c>
      <c r="T5" s="162"/>
      <c r="U5" s="162"/>
      <c r="V5" s="162"/>
      <c r="W5" s="162"/>
      <c r="X5" s="162"/>
      <c r="Y5" s="163"/>
    </row>
    <row r="6" spans="1:55" ht="20.25" customHeight="1" x14ac:dyDescent="0.2">
      <c r="A6" s="95" t="s">
        <v>6</v>
      </c>
      <c r="B6" s="96"/>
      <c r="C6" s="97"/>
      <c r="D6" s="101">
        <v>123456789</v>
      </c>
      <c r="E6" s="102"/>
      <c r="F6" s="102"/>
      <c r="G6" s="102"/>
      <c r="H6" s="102"/>
      <c r="I6" s="102"/>
      <c r="J6" s="103"/>
      <c r="K6" s="164"/>
      <c r="L6" s="165"/>
      <c r="M6" s="165"/>
      <c r="N6" s="165"/>
      <c r="O6" s="166"/>
      <c r="P6" s="145" t="s">
        <v>2</v>
      </c>
      <c r="Q6" s="146"/>
      <c r="R6" s="149" t="s">
        <v>49</v>
      </c>
      <c r="S6" s="150"/>
      <c r="T6" s="150"/>
      <c r="U6" s="150"/>
      <c r="V6" s="150"/>
      <c r="W6" s="150"/>
      <c r="X6" s="150"/>
      <c r="Y6" s="158" t="s">
        <v>46</v>
      </c>
    </row>
    <row r="7" spans="1:55" ht="18.75" customHeight="1" x14ac:dyDescent="0.2">
      <c r="A7" s="98"/>
      <c r="B7" s="99"/>
      <c r="C7" s="100"/>
      <c r="D7" s="104"/>
      <c r="E7" s="105"/>
      <c r="F7" s="105"/>
      <c r="G7" s="105"/>
      <c r="H7" s="105"/>
      <c r="I7" s="105"/>
      <c r="J7" s="106"/>
      <c r="K7" s="167"/>
      <c r="L7" s="165"/>
      <c r="M7" s="165"/>
      <c r="N7" s="165"/>
      <c r="O7" s="166"/>
      <c r="P7" s="147"/>
      <c r="Q7" s="148"/>
      <c r="R7" s="142"/>
      <c r="S7" s="143"/>
      <c r="T7" s="143"/>
      <c r="U7" s="143"/>
      <c r="V7" s="143"/>
      <c r="W7" s="143"/>
      <c r="X7" s="143"/>
      <c r="Y7" s="159"/>
    </row>
    <row r="8" spans="1:55" ht="27" customHeight="1" x14ac:dyDescent="0.2">
      <c r="A8" s="95" t="s">
        <v>0</v>
      </c>
      <c r="B8" s="96"/>
      <c r="C8" s="97"/>
      <c r="D8" s="151" t="s">
        <v>48</v>
      </c>
      <c r="E8" s="152"/>
      <c r="F8" s="152"/>
      <c r="G8" s="152"/>
      <c r="H8" s="152"/>
      <c r="I8" s="152"/>
      <c r="J8" s="152"/>
      <c r="K8" s="152"/>
      <c r="L8" s="152"/>
      <c r="M8" s="152"/>
      <c r="N8" s="153"/>
      <c r="O8" s="22"/>
      <c r="P8" s="145" t="s">
        <v>3</v>
      </c>
      <c r="Q8" s="146"/>
      <c r="R8" s="16" t="s">
        <v>4</v>
      </c>
      <c r="S8" s="160" t="s">
        <v>50</v>
      </c>
      <c r="T8" s="160"/>
      <c r="U8" s="160"/>
      <c r="V8" s="160"/>
      <c r="W8" s="160"/>
      <c r="X8" s="160"/>
      <c r="Y8" s="160"/>
    </row>
    <row r="9" spans="1:55" ht="30" customHeight="1" x14ac:dyDescent="0.2">
      <c r="A9" s="112"/>
      <c r="B9" s="113"/>
      <c r="C9" s="114"/>
      <c r="D9" s="154"/>
      <c r="E9" s="155"/>
      <c r="F9" s="155"/>
      <c r="G9" s="155"/>
      <c r="H9" s="155"/>
      <c r="I9" s="155"/>
      <c r="J9" s="155"/>
      <c r="K9" s="156"/>
      <c r="L9" s="156"/>
      <c r="M9" s="156"/>
      <c r="N9" s="157"/>
      <c r="O9" s="22"/>
      <c r="P9" s="147"/>
      <c r="Q9" s="148"/>
      <c r="R9" s="142" t="s">
        <v>51</v>
      </c>
      <c r="S9" s="143"/>
      <c r="T9" s="143"/>
      <c r="U9" s="143"/>
      <c r="V9" s="143"/>
      <c r="W9" s="143"/>
      <c r="X9" s="143"/>
      <c r="Y9" s="144"/>
    </row>
    <row r="10" spans="1:55" ht="32.25" customHeight="1" x14ac:dyDescent="0.2">
      <c r="A10" s="23"/>
      <c r="B10" s="23"/>
      <c r="C10" s="23"/>
      <c r="D10" s="23"/>
      <c r="E10" s="23"/>
      <c r="F10" s="23"/>
      <c r="G10" s="23"/>
      <c r="H10" s="23"/>
      <c r="I10" s="23"/>
      <c r="J10" s="23"/>
      <c r="O10" s="19"/>
      <c r="P10" s="70" t="s">
        <v>7</v>
      </c>
      <c r="Q10" s="72"/>
      <c r="R10" s="139" t="s">
        <v>52</v>
      </c>
      <c r="S10" s="140"/>
      <c r="T10" s="140"/>
      <c r="U10" s="140"/>
      <c r="V10" s="140"/>
      <c r="W10" s="140"/>
      <c r="X10" s="140"/>
      <c r="Y10" s="141"/>
    </row>
    <row r="11" spans="1:55" ht="28.5" customHeight="1" x14ac:dyDescent="0.2">
      <c r="A11" s="24"/>
      <c r="B11" s="24"/>
      <c r="C11" s="24"/>
      <c r="D11" s="24"/>
      <c r="E11" s="24"/>
      <c r="F11" s="24"/>
      <c r="G11" s="24"/>
      <c r="H11" s="24"/>
      <c r="I11" s="24"/>
      <c r="J11" s="24"/>
      <c r="O11" s="19"/>
      <c r="P11" s="70" t="s">
        <v>5</v>
      </c>
      <c r="Q11" s="72"/>
      <c r="R11" s="64" t="s">
        <v>53</v>
      </c>
      <c r="S11" s="65"/>
      <c r="T11" s="66"/>
      <c r="U11" s="64" t="s">
        <v>47</v>
      </c>
      <c r="V11" s="66"/>
      <c r="W11" s="64" t="s">
        <v>54</v>
      </c>
      <c r="X11" s="65"/>
      <c r="Y11" s="66"/>
    </row>
    <row r="12" spans="1:55" ht="16.5" customHeight="1" x14ac:dyDescent="0.2">
      <c r="O12" s="19"/>
    </row>
    <row r="13" spans="1:55" ht="27" customHeight="1" x14ac:dyDescent="0.2">
      <c r="A13" s="52" t="s">
        <v>69</v>
      </c>
      <c r="B13" s="53"/>
      <c r="C13" s="53"/>
      <c r="D13" s="53"/>
      <c r="E13" s="53"/>
      <c r="F13" s="53"/>
      <c r="G13" s="53"/>
      <c r="H13" s="54"/>
      <c r="J13" s="52" t="s">
        <v>15</v>
      </c>
      <c r="K13" s="53"/>
      <c r="L13" s="53"/>
      <c r="M13" s="53"/>
      <c r="N13" s="53"/>
      <c r="O13" s="54"/>
      <c r="P13" s="52" t="s">
        <v>22</v>
      </c>
      <c r="Q13" s="54"/>
      <c r="R13" s="52" t="s">
        <v>23</v>
      </c>
      <c r="S13" s="54"/>
      <c r="T13" s="52" t="s">
        <v>10</v>
      </c>
      <c r="U13" s="54"/>
      <c r="V13" s="25" t="s">
        <v>8</v>
      </c>
      <c r="W13" s="52" t="s">
        <v>71</v>
      </c>
      <c r="X13" s="53"/>
      <c r="Y13" s="54"/>
    </row>
    <row r="14" spans="1:55" ht="29.25" customHeight="1" x14ac:dyDescent="0.2">
      <c r="A14" s="70" t="s">
        <v>17</v>
      </c>
      <c r="B14" s="71"/>
      <c r="C14" s="71"/>
      <c r="D14" s="72"/>
      <c r="E14" s="67">
        <v>6000000</v>
      </c>
      <c r="F14" s="68"/>
      <c r="G14" s="68"/>
      <c r="H14" s="69"/>
      <c r="J14" s="64" t="s">
        <v>68</v>
      </c>
      <c r="K14" s="65"/>
      <c r="L14" s="65"/>
      <c r="M14" s="65"/>
      <c r="N14" s="65"/>
      <c r="O14" s="66"/>
      <c r="P14" s="55" t="s">
        <v>55</v>
      </c>
      <c r="Q14" s="56"/>
      <c r="R14" s="55" t="s">
        <v>55</v>
      </c>
      <c r="S14" s="56"/>
      <c r="T14" s="55" t="s">
        <v>55</v>
      </c>
      <c r="U14" s="56"/>
      <c r="V14" s="17">
        <v>10</v>
      </c>
      <c r="W14" s="55">
        <v>900000</v>
      </c>
      <c r="X14" s="120"/>
      <c r="Y14" s="56"/>
    </row>
    <row r="15" spans="1:55" ht="29.25" customHeight="1" x14ac:dyDescent="0.2">
      <c r="A15" s="70" t="s">
        <v>65</v>
      </c>
      <c r="B15" s="71"/>
      <c r="C15" s="71"/>
      <c r="D15" s="72"/>
      <c r="E15" s="67">
        <v>4260000</v>
      </c>
      <c r="F15" s="68"/>
      <c r="G15" s="68"/>
      <c r="H15" s="69"/>
      <c r="J15" s="64" t="s">
        <v>68</v>
      </c>
      <c r="K15" s="65"/>
      <c r="L15" s="65"/>
      <c r="M15" s="65"/>
      <c r="N15" s="65"/>
      <c r="O15" s="66"/>
      <c r="P15" s="55" t="s">
        <v>21</v>
      </c>
      <c r="Q15" s="56"/>
      <c r="R15" s="55" t="s">
        <v>21</v>
      </c>
      <c r="S15" s="56"/>
      <c r="T15" s="55" t="s">
        <v>21</v>
      </c>
      <c r="U15" s="56"/>
      <c r="V15" s="17">
        <v>8</v>
      </c>
      <c r="W15" s="55">
        <v>300000</v>
      </c>
      <c r="X15" s="120"/>
      <c r="Y15" s="56"/>
    </row>
    <row r="16" spans="1:55" ht="29.25" customHeight="1" thickBot="1" x14ac:dyDescent="0.25">
      <c r="A16" s="129" t="s">
        <v>70</v>
      </c>
      <c r="B16" s="130"/>
      <c r="C16" s="130"/>
      <c r="D16" s="131"/>
      <c r="E16" s="133">
        <v>3060000</v>
      </c>
      <c r="F16" s="134"/>
      <c r="G16" s="134"/>
      <c r="H16" s="135"/>
      <c r="J16" s="64"/>
      <c r="K16" s="65"/>
      <c r="L16" s="65"/>
      <c r="M16" s="65"/>
      <c r="N16" s="65"/>
      <c r="O16" s="66"/>
      <c r="P16" s="55"/>
      <c r="Q16" s="56"/>
      <c r="R16" s="55"/>
      <c r="S16" s="56"/>
      <c r="T16" s="55"/>
      <c r="U16" s="56"/>
      <c r="V16" s="17"/>
      <c r="W16" s="55" t="str">
        <f t="shared" ref="W16:W17" si="0">IF(P16*T16=0,"",P16*T16)</f>
        <v/>
      </c>
      <c r="X16" s="120"/>
      <c r="Y16" s="56"/>
    </row>
    <row r="17" spans="1:25" ht="29.25" customHeight="1" thickTop="1" x14ac:dyDescent="0.2">
      <c r="A17" s="73" t="s">
        <v>16</v>
      </c>
      <c r="B17" s="74"/>
      <c r="C17" s="74"/>
      <c r="D17" s="75"/>
      <c r="E17" s="136">
        <f>E15-E16</f>
        <v>1200000</v>
      </c>
      <c r="F17" s="137"/>
      <c r="G17" s="137"/>
      <c r="H17" s="138"/>
      <c r="J17" s="64"/>
      <c r="K17" s="65"/>
      <c r="L17" s="65"/>
      <c r="M17" s="65"/>
      <c r="N17" s="65"/>
      <c r="O17" s="66"/>
      <c r="P17" s="55"/>
      <c r="Q17" s="56"/>
      <c r="R17" s="55"/>
      <c r="S17" s="56"/>
      <c r="T17" s="55"/>
      <c r="U17" s="56"/>
      <c r="V17" s="17"/>
      <c r="W17" s="55" t="str">
        <f t="shared" si="0"/>
        <v/>
      </c>
      <c r="X17" s="120"/>
      <c r="Y17" s="56"/>
    </row>
    <row r="18" spans="1:25" ht="29.25" customHeight="1" x14ac:dyDescent="0.2">
      <c r="J18" s="64"/>
      <c r="K18" s="65"/>
      <c r="L18" s="65"/>
      <c r="M18" s="65"/>
      <c r="N18" s="65"/>
      <c r="O18" s="66"/>
      <c r="P18" s="55"/>
      <c r="Q18" s="56"/>
      <c r="R18" s="55"/>
      <c r="S18" s="56"/>
      <c r="T18" s="55"/>
      <c r="U18" s="56"/>
      <c r="V18" s="17"/>
      <c r="W18" s="55" t="str">
        <f t="shared" ref="W18:W22" si="1">IF(P18*T18=0,"",P18*T18)</f>
        <v/>
      </c>
      <c r="X18" s="120"/>
      <c r="Y18" s="56"/>
    </row>
    <row r="19" spans="1:25" ht="29.25" customHeight="1" x14ac:dyDescent="0.2">
      <c r="A19" s="52" t="s">
        <v>8</v>
      </c>
      <c r="B19" s="53"/>
      <c r="C19" s="60" t="s">
        <v>18</v>
      </c>
      <c r="D19" s="60"/>
      <c r="E19" s="60"/>
      <c r="F19" s="60" t="s">
        <v>9</v>
      </c>
      <c r="G19" s="60"/>
      <c r="H19" s="60"/>
      <c r="J19" s="64"/>
      <c r="K19" s="65"/>
      <c r="L19" s="65"/>
      <c r="M19" s="65"/>
      <c r="N19" s="65"/>
      <c r="O19" s="66"/>
      <c r="P19" s="55"/>
      <c r="Q19" s="56"/>
      <c r="R19" s="55"/>
      <c r="S19" s="56"/>
      <c r="T19" s="55"/>
      <c r="U19" s="56"/>
      <c r="V19" s="17"/>
      <c r="W19" s="55" t="str">
        <f t="shared" si="1"/>
        <v/>
      </c>
      <c r="X19" s="120"/>
      <c r="Y19" s="56"/>
    </row>
    <row r="20" spans="1:25" ht="29.25" customHeight="1" x14ac:dyDescent="0.2">
      <c r="A20" s="57">
        <v>0.1</v>
      </c>
      <c r="B20" s="58"/>
      <c r="C20" s="91">
        <f>SUMIF($V$14:$V$32,10,$W$14:$Y$32)</f>
        <v>900000</v>
      </c>
      <c r="D20" s="91"/>
      <c r="E20" s="91"/>
      <c r="F20" s="92">
        <f>C20*0.1</f>
        <v>90000</v>
      </c>
      <c r="G20" s="93"/>
      <c r="H20" s="94"/>
      <c r="J20" s="64"/>
      <c r="K20" s="65"/>
      <c r="L20" s="65"/>
      <c r="M20" s="65"/>
      <c r="N20" s="65"/>
      <c r="O20" s="66"/>
      <c r="P20" s="52"/>
      <c r="Q20" s="54"/>
      <c r="R20" s="55"/>
      <c r="S20" s="56"/>
      <c r="T20" s="55"/>
      <c r="U20" s="56"/>
      <c r="V20" s="17"/>
      <c r="W20" s="55" t="str">
        <f t="shared" si="1"/>
        <v/>
      </c>
      <c r="X20" s="120"/>
      <c r="Y20" s="56"/>
    </row>
    <row r="21" spans="1:25" ht="29.25" customHeight="1" x14ac:dyDescent="0.2">
      <c r="A21" s="59">
        <v>0.08</v>
      </c>
      <c r="B21" s="60"/>
      <c r="C21" s="91">
        <f>SUMIF($V$14:$V$32,8,$W$14:$Y$32)</f>
        <v>300000</v>
      </c>
      <c r="D21" s="91"/>
      <c r="E21" s="91"/>
      <c r="F21" s="92">
        <f>C21*0.08</f>
        <v>24000</v>
      </c>
      <c r="G21" s="93"/>
      <c r="H21" s="94"/>
      <c r="J21" s="64"/>
      <c r="K21" s="65"/>
      <c r="L21" s="65"/>
      <c r="M21" s="65"/>
      <c r="N21" s="65"/>
      <c r="O21" s="66"/>
      <c r="P21" s="52"/>
      <c r="Q21" s="54"/>
      <c r="R21" s="55"/>
      <c r="S21" s="56"/>
      <c r="T21" s="55"/>
      <c r="U21" s="56"/>
      <c r="V21" s="17"/>
      <c r="W21" s="55" t="str">
        <f t="shared" si="1"/>
        <v/>
      </c>
      <c r="X21" s="120"/>
      <c r="Y21" s="56"/>
    </row>
    <row r="22" spans="1:25" ht="29.25" customHeight="1" thickBot="1" x14ac:dyDescent="0.25">
      <c r="A22" s="61" t="s">
        <v>20</v>
      </c>
      <c r="B22" s="61"/>
      <c r="C22" s="62">
        <f>SUMIF($V$14:$V$32,"非",$W$14:$Y$32)</f>
        <v>0</v>
      </c>
      <c r="D22" s="62"/>
      <c r="E22" s="62"/>
      <c r="F22" s="63" t="s">
        <v>21</v>
      </c>
      <c r="G22" s="63"/>
      <c r="H22" s="63"/>
      <c r="J22" s="64"/>
      <c r="K22" s="65"/>
      <c r="L22" s="65"/>
      <c r="M22" s="65"/>
      <c r="N22" s="65"/>
      <c r="O22" s="66"/>
      <c r="P22" s="52"/>
      <c r="Q22" s="54"/>
      <c r="R22" s="55"/>
      <c r="S22" s="56"/>
      <c r="T22" s="55"/>
      <c r="U22" s="56"/>
      <c r="V22" s="17"/>
      <c r="W22" s="55" t="str">
        <f t="shared" si="1"/>
        <v/>
      </c>
      <c r="X22" s="120"/>
      <c r="Y22" s="56"/>
    </row>
    <row r="23" spans="1:25" ht="29.25" customHeight="1" thickTop="1" x14ac:dyDescent="0.2">
      <c r="A23" s="127" t="s">
        <v>24</v>
      </c>
      <c r="B23" s="127"/>
      <c r="C23" s="108">
        <f>SUM(C20:E22)</f>
        <v>1200000</v>
      </c>
      <c r="D23" s="108"/>
      <c r="E23" s="108"/>
      <c r="F23" s="109">
        <f>SUM(F20:H22)</f>
        <v>114000</v>
      </c>
      <c r="G23" s="109"/>
      <c r="H23" s="109"/>
      <c r="J23" s="64"/>
      <c r="K23" s="65"/>
      <c r="L23" s="65"/>
      <c r="M23" s="65"/>
      <c r="N23" s="65"/>
      <c r="O23" s="66"/>
      <c r="P23" s="52"/>
      <c r="Q23" s="54"/>
      <c r="R23" s="55"/>
      <c r="S23" s="56"/>
      <c r="T23" s="55"/>
      <c r="U23" s="56"/>
      <c r="V23" s="17"/>
      <c r="W23" s="55" t="str">
        <f t="shared" ref="W23:W26" si="2">IF(P23*T23=0,"",P23*T23)</f>
        <v/>
      </c>
      <c r="X23" s="120"/>
      <c r="Y23" s="56"/>
    </row>
    <row r="24" spans="1:25" ht="29.25" customHeight="1" thickBot="1" x14ac:dyDescent="0.25">
      <c r="A24" s="203" t="s">
        <v>72</v>
      </c>
      <c r="B24" s="203"/>
      <c r="C24" s="203"/>
      <c r="D24" s="203"/>
      <c r="E24" s="203"/>
      <c r="F24" s="203"/>
      <c r="G24" s="203"/>
      <c r="H24" s="203"/>
      <c r="J24" s="64"/>
      <c r="K24" s="65"/>
      <c r="L24" s="65"/>
      <c r="M24" s="65"/>
      <c r="N24" s="65"/>
      <c r="O24" s="66"/>
      <c r="P24" s="52"/>
      <c r="Q24" s="54"/>
      <c r="R24" s="55"/>
      <c r="S24" s="56"/>
      <c r="T24" s="55"/>
      <c r="U24" s="56"/>
      <c r="V24" s="17"/>
      <c r="W24" s="55" t="str">
        <f t="shared" si="2"/>
        <v/>
      </c>
      <c r="X24" s="120"/>
      <c r="Y24" s="56"/>
    </row>
    <row r="25" spans="1:25" ht="29.25" customHeight="1" thickTop="1" x14ac:dyDescent="0.2">
      <c r="A25" s="76" t="s">
        <v>19</v>
      </c>
      <c r="B25" s="77"/>
      <c r="C25" s="77"/>
      <c r="D25" s="82">
        <f>SUM(C23:H23)</f>
        <v>1314000</v>
      </c>
      <c r="E25" s="83"/>
      <c r="F25" s="83"/>
      <c r="G25" s="83"/>
      <c r="H25" s="84"/>
      <c r="J25" s="64"/>
      <c r="K25" s="65"/>
      <c r="L25" s="65"/>
      <c r="M25" s="65"/>
      <c r="N25" s="65"/>
      <c r="O25" s="66"/>
      <c r="P25" s="52"/>
      <c r="Q25" s="54"/>
      <c r="R25" s="55"/>
      <c r="S25" s="56"/>
      <c r="T25" s="55"/>
      <c r="U25" s="56"/>
      <c r="V25" s="17"/>
      <c r="W25" s="55" t="str">
        <f t="shared" si="2"/>
        <v/>
      </c>
      <c r="X25" s="120"/>
      <c r="Y25" s="56"/>
    </row>
    <row r="26" spans="1:25" ht="29.25" customHeight="1" x14ac:dyDescent="0.2">
      <c r="A26" s="78"/>
      <c r="B26" s="79"/>
      <c r="C26" s="79"/>
      <c r="D26" s="85"/>
      <c r="E26" s="86"/>
      <c r="F26" s="86"/>
      <c r="G26" s="86"/>
      <c r="H26" s="87"/>
      <c r="J26" s="64"/>
      <c r="K26" s="65"/>
      <c r="L26" s="65"/>
      <c r="M26" s="65"/>
      <c r="N26" s="65"/>
      <c r="O26" s="66"/>
      <c r="P26" s="52"/>
      <c r="Q26" s="54"/>
      <c r="R26" s="55"/>
      <c r="S26" s="56"/>
      <c r="T26" s="55"/>
      <c r="U26" s="56"/>
      <c r="V26" s="17"/>
      <c r="W26" s="55" t="str">
        <f t="shared" si="2"/>
        <v/>
      </c>
      <c r="X26" s="120"/>
      <c r="Y26" s="56"/>
    </row>
    <row r="27" spans="1:25" ht="29.25" customHeight="1" thickBot="1" x14ac:dyDescent="0.25">
      <c r="A27" s="80"/>
      <c r="B27" s="81"/>
      <c r="C27" s="81"/>
      <c r="D27" s="88"/>
      <c r="E27" s="89"/>
      <c r="F27" s="89"/>
      <c r="G27" s="89"/>
      <c r="H27" s="90"/>
      <c r="J27" s="64"/>
      <c r="K27" s="65"/>
      <c r="L27" s="65"/>
      <c r="M27" s="65"/>
      <c r="N27" s="65"/>
      <c r="O27" s="66"/>
      <c r="P27" s="52"/>
      <c r="Q27" s="54"/>
      <c r="R27" s="55"/>
      <c r="S27" s="56"/>
      <c r="T27" s="55"/>
      <c r="U27" s="56"/>
      <c r="V27" s="17"/>
      <c r="W27" s="55" t="str">
        <f>IF(P27*T27=0,"",P27*T27)</f>
        <v/>
      </c>
      <c r="X27" s="120"/>
      <c r="Y27" s="56"/>
    </row>
    <row r="28" spans="1:25" ht="29.25" customHeight="1" thickTop="1" x14ac:dyDescent="0.2">
      <c r="A28" s="26"/>
      <c r="B28" s="26"/>
      <c r="C28" s="26"/>
      <c r="D28" s="27"/>
      <c r="E28" s="27"/>
      <c r="F28" s="27"/>
      <c r="G28" s="27"/>
      <c r="H28" s="27"/>
      <c r="J28" s="64"/>
      <c r="K28" s="65"/>
      <c r="L28" s="65"/>
      <c r="M28" s="65"/>
      <c r="N28" s="65"/>
      <c r="O28" s="66"/>
      <c r="P28" s="52"/>
      <c r="Q28" s="54"/>
      <c r="R28" s="55"/>
      <c r="S28" s="56"/>
      <c r="T28" s="55"/>
      <c r="U28" s="56"/>
      <c r="V28" s="17"/>
      <c r="W28" s="55" t="str">
        <f t="shared" ref="W28:W32" si="3">IF(P28*T28=0,"",P28*T28)</f>
        <v/>
      </c>
      <c r="X28" s="120"/>
      <c r="Y28" s="56"/>
    </row>
    <row r="29" spans="1:25" ht="29.25" customHeight="1" x14ac:dyDescent="0.2">
      <c r="A29" s="128" t="s">
        <v>12</v>
      </c>
      <c r="B29" s="128"/>
      <c r="C29" s="128"/>
      <c r="D29" s="128"/>
      <c r="E29" s="27"/>
      <c r="F29" s="27"/>
      <c r="G29" s="27"/>
      <c r="H29" s="27"/>
      <c r="J29" s="64"/>
      <c r="K29" s="65"/>
      <c r="L29" s="65"/>
      <c r="M29" s="65"/>
      <c r="N29" s="65"/>
      <c r="O29" s="66"/>
      <c r="P29" s="52"/>
      <c r="Q29" s="54"/>
      <c r="R29" s="55"/>
      <c r="S29" s="56"/>
      <c r="T29" s="55"/>
      <c r="U29" s="56"/>
      <c r="V29" s="17"/>
      <c r="W29" s="55" t="str">
        <f t="shared" si="3"/>
        <v/>
      </c>
      <c r="X29" s="120"/>
      <c r="Y29" s="56"/>
    </row>
    <row r="30" spans="1:25" ht="29.25" customHeight="1" x14ac:dyDescent="0.2">
      <c r="A30" s="125" t="s">
        <v>25</v>
      </c>
      <c r="B30" s="126"/>
      <c r="C30" s="49" t="s">
        <v>26</v>
      </c>
      <c r="D30" s="50"/>
      <c r="E30" s="50"/>
      <c r="F30" s="51"/>
      <c r="G30" s="125" t="s">
        <v>11</v>
      </c>
      <c r="H30" s="126"/>
      <c r="J30" s="64"/>
      <c r="K30" s="65"/>
      <c r="L30" s="65"/>
      <c r="M30" s="65"/>
      <c r="N30" s="65"/>
      <c r="O30" s="66"/>
      <c r="P30" s="52"/>
      <c r="Q30" s="54"/>
      <c r="R30" s="55"/>
      <c r="S30" s="56"/>
      <c r="T30" s="55"/>
      <c r="U30" s="56"/>
      <c r="V30" s="17"/>
      <c r="W30" s="55" t="str">
        <f t="shared" si="3"/>
        <v/>
      </c>
      <c r="X30" s="120"/>
      <c r="Y30" s="56"/>
    </row>
    <row r="31" spans="1:25" ht="29.25" customHeight="1" x14ac:dyDescent="0.2">
      <c r="A31" s="28"/>
      <c r="B31" s="29"/>
      <c r="C31" s="28"/>
      <c r="D31" s="29"/>
      <c r="E31" s="28"/>
      <c r="F31" s="29"/>
      <c r="G31" s="28"/>
      <c r="H31" s="29"/>
      <c r="J31" s="64"/>
      <c r="K31" s="65"/>
      <c r="L31" s="65"/>
      <c r="M31" s="65"/>
      <c r="N31" s="65"/>
      <c r="O31" s="66"/>
      <c r="P31" s="55"/>
      <c r="Q31" s="56"/>
      <c r="R31" s="55"/>
      <c r="S31" s="56"/>
      <c r="T31" s="55"/>
      <c r="U31" s="56"/>
      <c r="V31" s="17"/>
      <c r="W31" s="55" t="str">
        <f t="shared" si="3"/>
        <v/>
      </c>
      <c r="X31" s="120"/>
      <c r="Y31" s="56"/>
    </row>
    <row r="32" spans="1:25" ht="29.25" customHeight="1" thickBot="1" x14ac:dyDescent="0.25">
      <c r="A32" s="30"/>
      <c r="B32" s="31"/>
      <c r="C32" s="30"/>
      <c r="D32" s="31"/>
      <c r="E32" s="30"/>
      <c r="F32" s="31"/>
      <c r="G32" s="30"/>
      <c r="H32" s="31"/>
      <c r="J32" s="117"/>
      <c r="K32" s="117"/>
      <c r="L32" s="117"/>
      <c r="M32" s="117"/>
      <c r="N32" s="117"/>
      <c r="O32" s="117"/>
      <c r="P32" s="118"/>
      <c r="Q32" s="119"/>
      <c r="R32" s="116"/>
      <c r="S32" s="116"/>
      <c r="T32" s="116"/>
      <c r="U32" s="116"/>
      <c r="V32" s="18"/>
      <c r="W32" s="118" t="str">
        <f t="shared" si="3"/>
        <v/>
      </c>
      <c r="X32" s="121"/>
      <c r="Y32" s="119"/>
    </row>
    <row r="33" spans="1:49" ht="29.25" customHeight="1" thickTop="1" x14ac:dyDescent="0.2">
      <c r="A33" s="32"/>
      <c r="B33" s="33"/>
      <c r="C33" s="32"/>
      <c r="D33" s="33"/>
      <c r="E33" s="32"/>
      <c r="F33" s="33"/>
      <c r="G33" s="32"/>
      <c r="H33" s="33"/>
      <c r="J33" s="122" t="s">
        <v>39</v>
      </c>
      <c r="K33" s="123"/>
      <c r="L33" s="123"/>
      <c r="M33" s="123"/>
      <c r="N33" s="123"/>
      <c r="O33" s="123"/>
      <c r="P33" s="123"/>
      <c r="Q33" s="123"/>
      <c r="R33" s="123"/>
      <c r="S33" s="123"/>
      <c r="T33" s="123"/>
      <c r="U33" s="123"/>
      <c r="V33" s="124"/>
      <c r="W33" s="115">
        <f>SUM(W14:Y32)</f>
        <v>1200000</v>
      </c>
      <c r="X33" s="115"/>
      <c r="Y33" s="115"/>
    </row>
    <row r="34" spans="1:49" ht="19.5" customHeight="1" x14ac:dyDescent="0.2">
      <c r="AT34" s="1"/>
      <c r="AU34" s="1"/>
      <c r="AV34" s="1"/>
      <c r="AW34" s="1"/>
    </row>
    <row r="35" spans="1:49" ht="19.5" customHeight="1" x14ac:dyDescent="0.2">
      <c r="AT35" s="1"/>
      <c r="AU35" s="1"/>
      <c r="AV35" s="1"/>
      <c r="AW35" s="1"/>
    </row>
    <row r="36" spans="1:49" ht="19.5" customHeight="1" x14ac:dyDescent="0.2">
      <c r="AT36" s="1"/>
      <c r="AU36" s="1"/>
      <c r="AV36" s="1"/>
      <c r="AW36" s="1"/>
    </row>
    <row r="37" spans="1:49" ht="19.5" customHeight="1" x14ac:dyDescent="0.2">
      <c r="AT37" s="1"/>
      <c r="AU37" s="1"/>
      <c r="AV37" s="1"/>
      <c r="AW37" s="1"/>
    </row>
  </sheetData>
  <mergeCells count="155">
    <mergeCell ref="A1:Y1"/>
    <mergeCell ref="E15:H15"/>
    <mergeCell ref="E16:H16"/>
    <mergeCell ref="E17:H17"/>
    <mergeCell ref="P25:Q25"/>
    <mergeCell ref="P26:Q26"/>
    <mergeCell ref="W26:Y26"/>
    <mergeCell ref="W28:Y28"/>
    <mergeCell ref="W11:Y11"/>
    <mergeCell ref="R10:Y10"/>
    <mergeCell ref="P10:Q10"/>
    <mergeCell ref="P11:Q11"/>
    <mergeCell ref="R9:Y9"/>
    <mergeCell ref="P5:Q5"/>
    <mergeCell ref="P6:Q7"/>
    <mergeCell ref="P8:Q9"/>
    <mergeCell ref="R6:X7"/>
    <mergeCell ref="D8:N9"/>
    <mergeCell ref="Y6:Y7"/>
    <mergeCell ref="S8:Y8"/>
    <mergeCell ref="S5:Y5"/>
    <mergeCell ref="U11:V11"/>
    <mergeCell ref="K6:O7"/>
    <mergeCell ref="P28:Q28"/>
    <mergeCell ref="W20:Y20"/>
    <mergeCell ref="W21:Y21"/>
    <mergeCell ref="W25:Y25"/>
    <mergeCell ref="R26:S26"/>
    <mergeCell ref="R28:S28"/>
    <mergeCell ref="R29:S29"/>
    <mergeCell ref="T20:U20"/>
    <mergeCell ref="T21:U21"/>
    <mergeCell ref="T25:U25"/>
    <mergeCell ref="T26:U26"/>
    <mergeCell ref="T28:U28"/>
    <mergeCell ref="W16:Y16"/>
    <mergeCell ref="J17:O17"/>
    <mergeCell ref="P17:Q17"/>
    <mergeCell ref="R17:S17"/>
    <mergeCell ref="T17:U17"/>
    <mergeCell ref="A29:D29"/>
    <mergeCell ref="A16:D16"/>
    <mergeCell ref="W13:Y13"/>
    <mergeCell ref="R22:S22"/>
    <mergeCell ref="T22:U22"/>
    <mergeCell ref="W22:Y22"/>
    <mergeCell ref="R14:S14"/>
    <mergeCell ref="T14:U14"/>
    <mergeCell ref="W14:Y14"/>
    <mergeCell ref="R15:S15"/>
    <mergeCell ref="R18:S18"/>
    <mergeCell ref="R19:S19"/>
    <mergeCell ref="W15:Y15"/>
    <mergeCell ref="W18:Y18"/>
    <mergeCell ref="W19:Y19"/>
    <mergeCell ref="P19:Q19"/>
    <mergeCell ref="W29:Y29"/>
    <mergeCell ref="W27:Y27"/>
    <mergeCell ref="J28:O28"/>
    <mergeCell ref="A30:B30"/>
    <mergeCell ref="G30:H30"/>
    <mergeCell ref="T23:U23"/>
    <mergeCell ref="W23:Y23"/>
    <mergeCell ref="A23:B23"/>
    <mergeCell ref="T18:U18"/>
    <mergeCell ref="T19:U19"/>
    <mergeCell ref="W17:Y17"/>
    <mergeCell ref="J20:O20"/>
    <mergeCell ref="J21:O21"/>
    <mergeCell ref="J25:O25"/>
    <mergeCell ref="J26:O26"/>
    <mergeCell ref="R20:S20"/>
    <mergeCell ref="R21:S21"/>
    <mergeCell ref="R25:S25"/>
    <mergeCell ref="P20:Q20"/>
    <mergeCell ref="P21:Q21"/>
    <mergeCell ref="J24:O24"/>
    <mergeCell ref="P24:Q24"/>
    <mergeCell ref="R24:S24"/>
    <mergeCell ref="T24:U24"/>
    <mergeCell ref="W24:Y24"/>
    <mergeCell ref="J22:O22"/>
    <mergeCell ref="P22:Q22"/>
    <mergeCell ref="W33:Y33"/>
    <mergeCell ref="R31:S31"/>
    <mergeCell ref="R32:S32"/>
    <mergeCell ref="J32:O32"/>
    <mergeCell ref="P32:Q32"/>
    <mergeCell ref="J31:O31"/>
    <mergeCell ref="P31:Q31"/>
    <mergeCell ref="T29:U29"/>
    <mergeCell ref="T30:U30"/>
    <mergeCell ref="T31:U31"/>
    <mergeCell ref="T32:U32"/>
    <mergeCell ref="J29:O29"/>
    <mergeCell ref="P29:Q29"/>
    <mergeCell ref="W31:Y31"/>
    <mergeCell ref="W32:Y32"/>
    <mergeCell ref="J30:O30"/>
    <mergeCell ref="P30:Q30"/>
    <mergeCell ref="R30:S30"/>
    <mergeCell ref="W30:Y30"/>
    <mergeCell ref="J33:V33"/>
    <mergeCell ref="J18:O18"/>
    <mergeCell ref="P18:Q18"/>
    <mergeCell ref="J19:O19"/>
    <mergeCell ref="A6:C7"/>
    <mergeCell ref="D6:J7"/>
    <mergeCell ref="S3:T3"/>
    <mergeCell ref="C23:E23"/>
    <mergeCell ref="F23:H23"/>
    <mergeCell ref="T16:U16"/>
    <mergeCell ref="A14:D14"/>
    <mergeCell ref="J14:O14"/>
    <mergeCell ref="R11:T11"/>
    <mergeCell ref="A3:K4"/>
    <mergeCell ref="A8:C9"/>
    <mergeCell ref="A25:C27"/>
    <mergeCell ref="D25:H27"/>
    <mergeCell ref="J27:O27"/>
    <mergeCell ref="P27:Q27"/>
    <mergeCell ref="R27:S27"/>
    <mergeCell ref="T27:U27"/>
    <mergeCell ref="C19:E19"/>
    <mergeCell ref="C20:E20"/>
    <mergeCell ref="C21:E21"/>
    <mergeCell ref="F19:H19"/>
    <mergeCell ref="F20:H20"/>
    <mergeCell ref="F21:H21"/>
    <mergeCell ref="A19:B19"/>
    <mergeCell ref="A24:H24"/>
    <mergeCell ref="C30:F30"/>
    <mergeCell ref="J13:O13"/>
    <mergeCell ref="P13:Q13"/>
    <mergeCell ref="R13:S13"/>
    <mergeCell ref="T13:U13"/>
    <mergeCell ref="P14:Q14"/>
    <mergeCell ref="P23:Q23"/>
    <mergeCell ref="R23:S23"/>
    <mergeCell ref="A20:B20"/>
    <mergeCell ref="A21:B21"/>
    <mergeCell ref="A22:B22"/>
    <mergeCell ref="C22:E22"/>
    <mergeCell ref="F22:H22"/>
    <mergeCell ref="J16:O16"/>
    <mergeCell ref="P16:Q16"/>
    <mergeCell ref="R16:S16"/>
    <mergeCell ref="T15:U15"/>
    <mergeCell ref="J15:O15"/>
    <mergeCell ref="P15:Q15"/>
    <mergeCell ref="J23:O23"/>
    <mergeCell ref="E14:H14"/>
    <mergeCell ref="A13:H13"/>
    <mergeCell ref="A15:D15"/>
    <mergeCell ref="A17:D17"/>
  </mergeCells>
  <phoneticPr fontId="1"/>
  <conditionalFormatting sqref="S3 V3 X3 S5 D6 R6 D8 S8 R9:Y11 V14 J14:J15 P14:P15 R14:R15 T14:T15 E14:H16">
    <cfRule type="cellIs" dxfId="1" priority="1" operator="equal">
      <formula>""</formula>
    </cfRule>
  </conditionalFormatting>
  <dataValidations count="1">
    <dataValidation type="list" allowBlank="1" showInputMessage="1" showErrorMessage="1" sqref="V14:V32" xr:uid="{8F9FFA5D-25D2-421F-860F-E0D4732266C8}">
      <formula1>"10,8,非"</formula1>
    </dataValidation>
  </dataValidations>
  <pageMargins left="0.82677165354330706" right="0.47244094488188976" top="0.59055118110236215" bottom="0.27559055118110237" header="0.31496062992125984" footer="0.19685039370078741"/>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59AC6-E5CC-4027-A8BE-8E9E1FE0C516}">
  <dimension ref="A1:P217"/>
  <sheetViews>
    <sheetView topLeftCell="A4" zoomScaleNormal="100" workbookViewId="0">
      <selection activeCell="D33" sqref="D33"/>
    </sheetView>
  </sheetViews>
  <sheetFormatPr defaultRowHeight="18" customHeight="1" x14ac:dyDescent="0.15"/>
  <cols>
    <col min="1" max="2" width="13.33203125" style="7" customWidth="1"/>
    <col min="3" max="3" width="8.1640625" style="36" customWidth="1"/>
    <col min="4" max="4" width="10.6640625" style="7" customWidth="1"/>
    <col min="5" max="5" width="10.1640625" style="7" customWidth="1"/>
    <col min="6" max="6" width="12.33203125" style="7" customWidth="1"/>
    <col min="7" max="7" width="13.83203125" style="7" customWidth="1"/>
    <col min="8" max="8" width="8.1640625" style="7" customWidth="1"/>
    <col min="9" max="9" width="13.83203125" style="7" customWidth="1"/>
    <col min="10" max="10" width="8.1640625" style="7" customWidth="1"/>
    <col min="11" max="11" width="13.83203125" style="7" customWidth="1"/>
    <col min="12" max="12" width="8.1640625" style="8" customWidth="1"/>
    <col min="13" max="13" width="13.83203125" style="7" customWidth="1"/>
    <col min="14" max="14" width="9.33203125" style="5"/>
    <col min="15" max="16" width="14.33203125" style="5" customWidth="1"/>
    <col min="17" max="16384" width="9.33203125" style="5"/>
  </cols>
  <sheetData>
    <row r="1" spans="1:16" ht="18.75" customHeight="1" x14ac:dyDescent="0.15">
      <c r="A1" s="178" t="s">
        <v>64</v>
      </c>
      <c r="B1" s="179"/>
      <c r="C1" s="179"/>
      <c r="D1" s="179"/>
      <c r="E1" s="179"/>
      <c r="F1" s="179"/>
      <c r="G1" s="179"/>
      <c r="H1" s="179"/>
      <c r="I1" s="179"/>
      <c r="J1" s="179"/>
      <c r="K1" s="179"/>
      <c r="L1" s="179"/>
      <c r="M1" s="179"/>
    </row>
    <row r="2" spans="1:16" ht="13.5" customHeight="1" x14ac:dyDescent="0.15">
      <c r="A2" s="34"/>
      <c r="B2" s="34"/>
      <c r="C2" s="36" t="s">
        <v>45</v>
      </c>
      <c r="D2" s="12" t="s">
        <v>40</v>
      </c>
      <c r="E2" s="12">
        <f>請求書!S3</f>
        <v>2023</v>
      </c>
      <c r="F2" s="12" t="s">
        <v>41</v>
      </c>
      <c r="G2" s="12">
        <f>請求書!V3</f>
        <v>10</v>
      </c>
      <c r="H2" s="12" t="s">
        <v>42</v>
      </c>
      <c r="I2" s="12">
        <f>請求書!X3</f>
        <v>1</v>
      </c>
      <c r="J2" s="12" t="s">
        <v>43</v>
      </c>
      <c r="K2" s="34" t="s">
        <v>44</v>
      </c>
      <c r="M2" s="34"/>
    </row>
    <row r="3" spans="1:16" ht="4.5" customHeight="1" x14ac:dyDescent="0.15"/>
    <row r="4" spans="1:16" ht="16.5" customHeight="1" x14ac:dyDescent="0.15">
      <c r="A4" s="9" t="s">
        <v>6</v>
      </c>
      <c r="B4" s="199">
        <f>請求書!D6</f>
        <v>123456789</v>
      </c>
      <c r="C4" s="200"/>
      <c r="D4" s="200"/>
      <c r="E4" s="200"/>
      <c r="F4" s="201"/>
      <c r="H4" s="190" t="s">
        <v>8</v>
      </c>
      <c r="I4" s="191"/>
      <c r="J4" s="187" t="s">
        <v>18</v>
      </c>
      <c r="K4" s="187"/>
      <c r="L4" s="187" t="s">
        <v>9</v>
      </c>
      <c r="M4" s="187"/>
    </row>
    <row r="5" spans="1:16" ht="14.25" customHeight="1" x14ac:dyDescent="0.15">
      <c r="A5" s="171" t="s">
        <v>36</v>
      </c>
      <c r="B5" s="172" t="str">
        <f>請求書!D8</f>
        <v>○○新築工事</v>
      </c>
      <c r="C5" s="173"/>
      <c r="D5" s="173"/>
      <c r="E5" s="173"/>
      <c r="F5" s="174"/>
      <c r="H5" s="192">
        <v>0.1</v>
      </c>
      <c r="I5" s="193"/>
      <c r="J5" s="182">
        <f>SUMIF($C$13:$C$38,10,$M$13:$M$38)</f>
        <v>900000</v>
      </c>
      <c r="K5" s="182"/>
      <c r="L5" s="183">
        <f>J5*0.1</f>
        <v>90000</v>
      </c>
      <c r="M5" s="184"/>
    </row>
    <row r="6" spans="1:16" ht="14.25" customHeight="1" x14ac:dyDescent="0.15">
      <c r="A6" s="171"/>
      <c r="B6" s="175"/>
      <c r="C6" s="176"/>
      <c r="D6" s="176"/>
      <c r="E6" s="176"/>
      <c r="F6" s="177"/>
      <c r="H6" s="194">
        <v>0.08</v>
      </c>
      <c r="I6" s="193"/>
      <c r="J6" s="182">
        <f>SUMIF($C$13:$C$38,8,$M$13:$M$38)</f>
        <v>300000</v>
      </c>
      <c r="K6" s="182"/>
      <c r="L6" s="183">
        <f>J6*0.08</f>
        <v>24000</v>
      </c>
      <c r="M6" s="184"/>
    </row>
    <row r="7" spans="1:16" ht="14.25" customHeight="1" thickBot="1" x14ac:dyDescent="0.2">
      <c r="A7" s="171" t="s">
        <v>30</v>
      </c>
      <c r="B7" s="172" t="str">
        <f>請求書!R6</f>
        <v>××株式会社</v>
      </c>
      <c r="C7" s="173"/>
      <c r="D7" s="173"/>
      <c r="E7" s="173"/>
      <c r="F7" s="174"/>
      <c r="H7" s="195" t="s">
        <v>20</v>
      </c>
      <c r="I7" s="196"/>
      <c r="J7" s="185">
        <f>SUMIF($C$13:$C$38,"非",$M$13:$M$38)</f>
        <v>0</v>
      </c>
      <c r="K7" s="185"/>
      <c r="L7" s="186" t="s">
        <v>37</v>
      </c>
      <c r="M7" s="186"/>
    </row>
    <row r="8" spans="1:16" ht="14.25" customHeight="1" thickTop="1" x14ac:dyDescent="0.15">
      <c r="A8" s="171"/>
      <c r="B8" s="175"/>
      <c r="C8" s="176"/>
      <c r="D8" s="176"/>
      <c r="E8" s="176"/>
      <c r="F8" s="177"/>
      <c r="H8" s="197" t="s">
        <v>24</v>
      </c>
      <c r="I8" s="198"/>
      <c r="J8" s="188">
        <f>SUM(J5:K7)</f>
        <v>1200000</v>
      </c>
      <c r="K8" s="188"/>
      <c r="L8" s="189">
        <f>SUM(L5:M7)</f>
        <v>114000</v>
      </c>
      <c r="M8" s="189"/>
    </row>
    <row r="9" spans="1:16" ht="6" customHeight="1" x14ac:dyDescent="0.15">
      <c r="A9" s="10"/>
      <c r="B9" s="10"/>
      <c r="C9" s="8"/>
      <c r="D9" s="10"/>
      <c r="E9" s="10"/>
      <c r="G9" s="10"/>
      <c r="H9" s="10"/>
      <c r="I9" s="10"/>
      <c r="J9" s="10"/>
      <c r="K9" s="10"/>
      <c r="M9" s="10"/>
    </row>
    <row r="10" spans="1:16" ht="5.25" customHeight="1" x14ac:dyDescent="0.15">
      <c r="A10" s="10"/>
      <c r="B10" s="10"/>
      <c r="C10" s="8"/>
      <c r="D10" s="10"/>
      <c r="E10" s="10"/>
      <c r="G10" s="10"/>
      <c r="H10" s="10"/>
      <c r="I10" s="10"/>
      <c r="J10" s="10"/>
      <c r="K10" s="10"/>
      <c r="M10" s="10"/>
    </row>
    <row r="11" spans="1:16" ht="15" customHeight="1" x14ac:dyDescent="0.15">
      <c r="A11" s="180" t="s">
        <v>31</v>
      </c>
      <c r="B11" s="180"/>
      <c r="C11" s="181" t="s">
        <v>8</v>
      </c>
      <c r="D11" s="180" t="s">
        <v>17</v>
      </c>
      <c r="E11" s="180"/>
      <c r="F11" s="180"/>
      <c r="G11" s="180"/>
      <c r="H11" s="180" t="s">
        <v>65</v>
      </c>
      <c r="I11" s="180"/>
      <c r="J11" s="180" t="s">
        <v>66</v>
      </c>
      <c r="K11" s="180"/>
      <c r="L11" s="180" t="s">
        <v>67</v>
      </c>
      <c r="M11" s="180"/>
    </row>
    <row r="12" spans="1:16" s="6" customFormat="1" ht="15" customHeight="1" x14ac:dyDescent="0.15">
      <c r="A12" s="180"/>
      <c r="B12" s="180"/>
      <c r="C12" s="180"/>
      <c r="D12" s="13" t="s">
        <v>22</v>
      </c>
      <c r="E12" s="13" t="s">
        <v>23</v>
      </c>
      <c r="F12" s="13" t="s">
        <v>32</v>
      </c>
      <c r="G12" s="13" t="s">
        <v>33</v>
      </c>
      <c r="H12" s="14" t="s">
        <v>34</v>
      </c>
      <c r="I12" s="13" t="s">
        <v>33</v>
      </c>
      <c r="J12" s="14" t="s">
        <v>34</v>
      </c>
      <c r="K12" s="13" t="s">
        <v>33</v>
      </c>
      <c r="L12" s="14" t="s">
        <v>34</v>
      </c>
      <c r="M12" s="13" t="s">
        <v>33</v>
      </c>
    </row>
    <row r="13" spans="1:16" s="38" customFormat="1" ht="15" customHeight="1" x14ac:dyDescent="0.15">
      <c r="A13" s="202" t="s">
        <v>56</v>
      </c>
      <c r="B13" s="202"/>
      <c r="C13" s="41">
        <v>10</v>
      </c>
      <c r="D13" s="39">
        <v>100</v>
      </c>
      <c r="E13" s="39" t="s">
        <v>60</v>
      </c>
      <c r="F13" s="39">
        <v>15000</v>
      </c>
      <c r="G13" s="39">
        <f>D13*F13</f>
        <v>1500000</v>
      </c>
      <c r="H13" s="40">
        <v>100</v>
      </c>
      <c r="I13" s="40">
        <f>G13*H13/100</f>
        <v>1500000</v>
      </c>
      <c r="J13" s="40">
        <v>80</v>
      </c>
      <c r="K13" s="40">
        <f>G13*J13/100</f>
        <v>1200000</v>
      </c>
      <c r="L13" s="39">
        <f>H13-J13</f>
        <v>20</v>
      </c>
      <c r="M13" s="40">
        <f>I13-K13</f>
        <v>300000</v>
      </c>
    </row>
    <row r="14" spans="1:16" ht="15" customHeight="1" x14ac:dyDescent="0.15">
      <c r="A14" s="168" t="s">
        <v>57</v>
      </c>
      <c r="B14" s="168"/>
      <c r="C14" s="41">
        <v>10</v>
      </c>
      <c r="D14" s="39">
        <v>100</v>
      </c>
      <c r="E14" s="39" t="s">
        <v>61</v>
      </c>
      <c r="F14" s="39">
        <v>18000</v>
      </c>
      <c r="G14" s="39">
        <f t="shared" ref="G14:G37" si="0">D14*F14</f>
        <v>1800000</v>
      </c>
      <c r="H14" s="40">
        <v>80</v>
      </c>
      <c r="I14" s="40">
        <f t="shared" ref="I14:I37" si="1">G14*H14/100</f>
        <v>1440000</v>
      </c>
      <c r="J14" s="40">
        <v>60</v>
      </c>
      <c r="K14" s="40">
        <f t="shared" ref="K14:K37" si="2">G14*J14/100</f>
        <v>1080000</v>
      </c>
      <c r="L14" s="39">
        <f t="shared" ref="L14:L37" si="3">H14-J14</f>
        <v>20</v>
      </c>
      <c r="M14" s="40">
        <f t="shared" ref="M14:M38" si="4">I14-K14</f>
        <v>360000</v>
      </c>
      <c r="P14" s="42"/>
    </row>
    <row r="15" spans="1:16" ht="15" customHeight="1" x14ac:dyDescent="0.15">
      <c r="A15" s="168" t="s">
        <v>58</v>
      </c>
      <c r="B15" s="168"/>
      <c r="C15" s="41">
        <v>10</v>
      </c>
      <c r="D15" s="39">
        <v>100</v>
      </c>
      <c r="E15" s="39" t="s">
        <v>62</v>
      </c>
      <c r="F15" s="39">
        <v>12000</v>
      </c>
      <c r="G15" s="39">
        <f t="shared" si="0"/>
        <v>1200000</v>
      </c>
      <c r="H15" s="40">
        <v>60</v>
      </c>
      <c r="I15" s="40">
        <f t="shared" si="1"/>
        <v>720000</v>
      </c>
      <c r="J15" s="40">
        <v>40</v>
      </c>
      <c r="K15" s="40">
        <f t="shared" si="2"/>
        <v>480000</v>
      </c>
      <c r="L15" s="39">
        <f t="shared" si="3"/>
        <v>20</v>
      </c>
      <c r="M15" s="40">
        <f t="shared" si="4"/>
        <v>240000</v>
      </c>
    </row>
    <row r="16" spans="1:16" ht="15" customHeight="1" x14ac:dyDescent="0.15">
      <c r="A16" s="168" t="s">
        <v>59</v>
      </c>
      <c r="B16" s="168"/>
      <c r="C16" s="41">
        <v>8</v>
      </c>
      <c r="D16" s="39">
        <v>100</v>
      </c>
      <c r="E16" s="39" t="s">
        <v>60</v>
      </c>
      <c r="F16" s="39">
        <v>15000</v>
      </c>
      <c r="G16" s="39">
        <f t="shared" si="0"/>
        <v>1500000</v>
      </c>
      <c r="H16" s="40">
        <v>40</v>
      </c>
      <c r="I16" s="40">
        <f t="shared" si="1"/>
        <v>600000</v>
      </c>
      <c r="J16" s="40">
        <v>20</v>
      </c>
      <c r="K16" s="40">
        <f t="shared" si="2"/>
        <v>300000</v>
      </c>
      <c r="L16" s="39">
        <f t="shared" si="3"/>
        <v>20</v>
      </c>
      <c r="M16" s="40">
        <f t="shared" si="4"/>
        <v>300000</v>
      </c>
      <c r="O16" s="42"/>
    </row>
    <row r="17" spans="1:13" ht="15" customHeight="1" x14ac:dyDescent="0.15">
      <c r="A17" s="168"/>
      <c r="B17" s="168"/>
      <c r="C17" s="41"/>
      <c r="D17" s="40"/>
      <c r="E17" s="40"/>
      <c r="F17" s="40"/>
      <c r="G17" s="39">
        <f t="shared" si="0"/>
        <v>0</v>
      </c>
      <c r="H17" s="40"/>
      <c r="I17" s="40">
        <f t="shared" si="1"/>
        <v>0</v>
      </c>
      <c r="J17" s="40"/>
      <c r="K17" s="40">
        <f t="shared" si="2"/>
        <v>0</v>
      </c>
      <c r="L17" s="39">
        <f t="shared" si="3"/>
        <v>0</v>
      </c>
      <c r="M17" s="40">
        <f t="shared" si="4"/>
        <v>0</v>
      </c>
    </row>
    <row r="18" spans="1:13" ht="15" customHeight="1" x14ac:dyDescent="0.15">
      <c r="A18" s="168"/>
      <c r="B18" s="168"/>
      <c r="C18" s="41"/>
      <c r="D18" s="40"/>
      <c r="E18" s="40"/>
      <c r="F18" s="40"/>
      <c r="G18" s="39">
        <f t="shared" si="0"/>
        <v>0</v>
      </c>
      <c r="H18" s="40"/>
      <c r="I18" s="40">
        <f t="shared" si="1"/>
        <v>0</v>
      </c>
      <c r="J18" s="40"/>
      <c r="K18" s="40">
        <f t="shared" si="2"/>
        <v>0</v>
      </c>
      <c r="L18" s="39">
        <f t="shared" si="3"/>
        <v>0</v>
      </c>
      <c r="M18" s="40">
        <f t="shared" si="4"/>
        <v>0</v>
      </c>
    </row>
    <row r="19" spans="1:13" ht="15" customHeight="1" x14ac:dyDescent="0.15">
      <c r="A19" s="168"/>
      <c r="B19" s="168"/>
      <c r="C19" s="41"/>
      <c r="D19" s="40"/>
      <c r="E19" s="40"/>
      <c r="F19" s="40"/>
      <c r="G19" s="39">
        <f t="shared" si="0"/>
        <v>0</v>
      </c>
      <c r="H19" s="40"/>
      <c r="I19" s="40">
        <f t="shared" si="1"/>
        <v>0</v>
      </c>
      <c r="J19" s="40"/>
      <c r="K19" s="40">
        <f t="shared" si="2"/>
        <v>0</v>
      </c>
      <c r="L19" s="39">
        <f t="shared" si="3"/>
        <v>0</v>
      </c>
      <c r="M19" s="40">
        <f t="shared" si="4"/>
        <v>0</v>
      </c>
    </row>
    <row r="20" spans="1:13" ht="15" customHeight="1" x14ac:dyDescent="0.15">
      <c r="A20" s="168"/>
      <c r="B20" s="168"/>
      <c r="C20" s="41"/>
      <c r="D20" s="40"/>
      <c r="E20" s="40"/>
      <c r="F20" s="40"/>
      <c r="G20" s="39">
        <f t="shared" si="0"/>
        <v>0</v>
      </c>
      <c r="H20" s="40"/>
      <c r="I20" s="40">
        <f t="shared" si="1"/>
        <v>0</v>
      </c>
      <c r="J20" s="40"/>
      <c r="K20" s="40">
        <f t="shared" si="2"/>
        <v>0</v>
      </c>
      <c r="L20" s="39">
        <f t="shared" si="3"/>
        <v>0</v>
      </c>
      <c r="M20" s="40">
        <f t="shared" si="4"/>
        <v>0</v>
      </c>
    </row>
    <row r="21" spans="1:13" ht="15" customHeight="1" x14ac:dyDescent="0.15">
      <c r="A21" s="168"/>
      <c r="B21" s="168"/>
      <c r="C21" s="41"/>
      <c r="D21" s="40"/>
      <c r="E21" s="40"/>
      <c r="F21" s="40"/>
      <c r="G21" s="39">
        <f t="shared" si="0"/>
        <v>0</v>
      </c>
      <c r="H21" s="40"/>
      <c r="I21" s="40">
        <f t="shared" si="1"/>
        <v>0</v>
      </c>
      <c r="J21" s="40"/>
      <c r="K21" s="40">
        <f t="shared" si="2"/>
        <v>0</v>
      </c>
      <c r="L21" s="39">
        <f t="shared" si="3"/>
        <v>0</v>
      </c>
      <c r="M21" s="40">
        <f t="shared" si="4"/>
        <v>0</v>
      </c>
    </row>
    <row r="22" spans="1:13" ht="15" customHeight="1" x14ac:dyDescent="0.15">
      <c r="A22" s="168"/>
      <c r="B22" s="168"/>
      <c r="C22" s="41"/>
      <c r="D22" s="40"/>
      <c r="E22" s="40"/>
      <c r="F22" s="40"/>
      <c r="G22" s="39">
        <f t="shared" ref="G22" si="5">D22*F22</f>
        <v>0</v>
      </c>
      <c r="H22" s="40"/>
      <c r="I22" s="40">
        <f t="shared" ref="I22" si="6">G22*H22/100</f>
        <v>0</v>
      </c>
      <c r="J22" s="40"/>
      <c r="K22" s="40">
        <f t="shared" ref="K22" si="7">G22*J22/100</f>
        <v>0</v>
      </c>
      <c r="L22" s="39">
        <f t="shared" ref="L22" si="8">H22-J22</f>
        <v>0</v>
      </c>
      <c r="M22" s="40">
        <f t="shared" ref="M22" si="9">I22-K22</f>
        <v>0</v>
      </c>
    </row>
    <row r="23" spans="1:13" ht="15" customHeight="1" x14ac:dyDescent="0.15">
      <c r="A23" s="168"/>
      <c r="B23" s="168"/>
      <c r="C23" s="41"/>
      <c r="D23" s="40"/>
      <c r="E23" s="40"/>
      <c r="F23" s="40"/>
      <c r="G23" s="39">
        <f t="shared" si="0"/>
        <v>0</v>
      </c>
      <c r="H23" s="40"/>
      <c r="I23" s="40">
        <f t="shared" si="1"/>
        <v>0</v>
      </c>
      <c r="J23" s="40"/>
      <c r="K23" s="40">
        <f t="shared" si="2"/>
        <v>0</v>
      </c>
      <c r="L23" s="39">
        <f t="shared" si="3"/>
        <v>0</v>
      </c>
      <c r="M23" s="40">
        <f t="shared" si="4"/>
        <v>0</v>
      </c>
    </row>
    <row r="24" spans="1:13" ht="15" customHeight="1" x14ac:dyDescent="0.15">
      <c r="A24" s="168"/>
      <c r="B24" s="168"/>
      <c r="C24" s="41"/>
      <c r="D24" s="40"/>
      <c r="E24" s="40"/>
      <c r="F24" s="40"/>
      <c r="G24" s="39">
        <f t="shared" si="0"/>
        <v>0</v>
      </c>
      <c r="H24" s="40"/>
      <c r="I24" s="40">
        <f t="shared" si="1"/>
        <v>0</v>
      </c>
      <c r="J24" s="40"/>
      <c r="K24" s="40">
        <f t="shared" si="2"/>
        <v>0</v>
      </c>
      <c r="L24" s="39">
        <f t="shared" si="3"/>
        <v>0</v>
      </c>
      <c r="M24" s="40">
        <f t="shared" si="4"/>
        <v>0</v>
      </c>
    </row>
    <row r="25" spans="1:13" ht="15" customHeight="1" x14ac:dyDescent="0.15">
      <c r="A25" s="168"/>
      <c r="B25" s="168"/>
      <c r="C25" s="41"/>
      <c r="D25" s="40"/>
      <c r="E25" s="40"/>
      <c r="F25" s="40"/>
      <c r="G25" s="39">
        <f t="shared" si="0"/>
        <v>0</v>
      </c>
      <c r="H25" s="40"/>
      <c r="I25" s="40">
        <f t="shared" si="1"/>
        <v>0</v>
      </c>
      <c r="J25" s="40"/>
      <c r="K25" s="40">
        <f t="shared" si="2"/>
        <v>0</v>
      </c>
      <c r="L25" s="39">
        <f t="shared" si="3"/>
        <v>0</v>
      </c>
      <c r="M25" s="40">
        <f t="shared" si="4"/>
        <v>0</v>
      </c>
    </row>
    <row r="26" spans="1:13" ht="15" customHeight="1" x14ac:dyDescent="0.15">
      <c r="A26" s="168"/>
      <c r="B26" s="168"/>
      <c r="C26" s="41"/>
      <c r="D26" s="40"/>
      <c r="E26" s="40"/>
      <c r="F26" s="40"/>
      <c r="G26" s="39">
        <f t="shared" si="0"/>
        <v>0</v>
      </c>
      <c r="H26" s="40"/>
      <c r="I26" s="40">
        <f t="shared" si="1"/>
        <v>0</v>
      </c>
      <c r="J26" s="40"/>
      <c r="K26" s="40">
        <f t="shared" si="2"/>
        <v>0</v>
      </c>
      <c r="L26" s="39">
        <f t="shared" si="3"/>
        <v>0</v>
      </c>
      <c r="M26" s="40">
        <f t="shared" si="4"/>
        <v>0</v>
      </c>
    </row>
    <row r="27" spans="1:13" ht="15" customHeight="1" x14ac:dyDescent="0.15">
      <c r="A27" s="168"/>
      <c r="B27" s="168"/>
      <c r="C27" s="41"/>
      <c r="D27" s="40"/>
      <c r="E27" s="40"/>
      <c r="F27" s="40"/>
      <c r="G27" s="39">
        <f t="shared" si="0"/>
        <v>0</v>
      </c>
      <c r="H27" s="40"/>
      <c r="I27" s="40">
        <f t="shared" si="1"/>
        <v>0</v>
      </c>
      <c r="J27" s="40"/>
      <c r="K27" s="40">
        <f t="shared" si="2"/>
        <v>0</v>
      </c>
      <c r="L27" s="39">
        <f t="shared" si="3"/>
        <v>0</v>
      </c>
      <c r="M27" s="40">
        <f t="shared" si="4"/>
        <v>0</v>
      </c>
    </row>
    <row r="28" spans="1:13" ht="15" customHeight="1" x14ac:dyDescent="0.15">
      <c r="A28" s="168"/>
      <c r="B28" s="168"/>
      <c r="C28" s="41"/>
      <c r="D28" s="40"/>
      <c r="E28" s="40"/>
      <c r="F28" s="40"/>
      <c r="G28" s="39">
        <f t="shared" si="0"/>
        <v>0</v>
      </c>
      <c r="H28" s="40"/>
      <c r="I28" s="40">
        <f t="shared" si="1"/>
        <v>0</v>
      </c>
      <c r="J28" s="40"/>
      <c r="K28" s="40">
        <f t="shared" si="2"/>
        <v>0</v>
      </c>
      <c r="L28" s="39">
        <f t="shared" si="3"/>
        <v>0</v>
      </c>
      <c r="M28" s="40">
        <f t="shared" si="4"/>
        <v>0</v>
      </c>
    </row>
    <row r="29" spans="1:13" ht="15" customHeight="1" x14ac:dyDescent="0.15">
      <c r="A29" s="168"/>
      <c r="B29" s="168"/>
      <c r="C29" s="41"/>
      <c r="D29" s="40"/>
      <c r="E29" s="40"/>
      <c r="F29" s="40"/>
      <c r="G29" s="39">
        <f t="shared" ref="G29" si="10">D29*F29</f>
        <v>0</v>
      </c>
      <c r="H29" s="40"/>
      <c r="I29" s="40">
        <f t="shared" ref="I29" si="11">G29*H29/100</f>
        <v>0</v>
      </c>
      <c r="J29" s="40"/>
      <c r="K29" s="40">
        <f t="shared" ref="K29" si="12">G29*J29/100</f>
        <v>0</v>
      </c>
      <c r="L29" s="39">
        <f t="shared" ref="L29" si="13">H29-J29</f>
        <v>0</v>
      </c>
      <c r="M29" s="40">
        <f t="shared" ref="M29" si="14">I29-K29</f>
        <v>0</v>
      </c>
    </row>
    <row r="30" spans="1:13" ht="15" customHeight="1" x14ac:dyDescent="0.15">
      <c r="A30" s="168"/>
      <c r="B30" s="168"/>
      <c r="C30" s="41"/>
      <c r="D30" s="40"/>
      <c r="E30" s="40"/>
      <c r="F30" s="40"/>
      <c r="G30" s="39">
        <f t="shared" si="0"/>
        <v>0</v>
      </c>
      <c r="H30" s="40"/>
      <c r="I30" s="40">
        <f t="shared" si="1"/>
        <v>0</v>
      </c>
      <c r="J30" s="40"/>
      <c r="K30" s="40">
        <f t="shared" si="2"/>
        <v>0</v>
      </c>
      <c r="L30" s="39">
        <f t="shared" si="3"/>
        <v>0</v>
      </c>
      <c r="M30" s="40">
        <f t="shared" si="4"/>
        <v>0</v>
      </c>
    </row>
    <row r="31" spans="1:13" ht="15" customHeight="1" x14ac:dyDescent="0.15">
      <c r="A31" s="168"/>
      <c r="B31" s="168"/>
      <c r="C31" s="41"/>
      <c r="D31" s="40"/>
      <c r="E31" s="40"/>
      <c r="F31" s="40"/>
      <c r="G31" s="39">
        <f t="shared" si="0"/>
        <v>0</v>
      </c>
      <c r="H31" s="40"/>
      <c r="I31" s="40">
        <f t="shared" si="1"/>
        <v>0</v>
      </c>
      <c r="J31" s="40"/>
      <c r="K31" s="40">
        <f t="shared" si="2"/>
        <v>0</v>
      </c>
      <c r="L31" s="39">
        <f t="shared" si="3"/>
        <v>0</v>
      </c>
      <c r="M31" s="40">
        <f t="shared" si="4"/>
        <v>0</v>
      </c>
    </row>
    <row r="32" spans="1:13" ht="15" customHeight="1" x14ac:dyDescent="0.15">
      <c r="A32" s="168"/>
      <c r="B32" s="168"/>
      <c r="C32" s="41"/>
      <c r="D32" s="40"/>
      <c r="E32" s="40"/>
      <c r="F32" s="40"/>
      <c r="G32" s="39">
        <f t="shared" si="0"/>
        <v>0</v>
      </c>
      <c r="H32" s="40"/>
      <c r="I32" s="40">
        <f t="shared" si="1"/>
        <v>0</v>
      </c>
      <c r="J32" s="40"/>
      <c r="K32" s="40">
        <f t="shared" si="2"/>
        <v>0</v>
      </c>
      <c r="L32" s="39">
        <f t="shared" si="3"/>
        <v>0</v>
      </c>
      <c r="M32" s="40">
        <f t="shared" si="4"/>
        <v>0</v>
      </c>
    </row>
    <row r="33" spans="1:13" ht="15" customHeight="1" x14ac:dyDescent="0.15">
      <c r="A33" s="168"/>
      <c r="B33" s="168"/>
      <c r="C33" s="41"/>
      <c r="D33" s="40"/>
      <c r="E33" s="40"/>
      <c r="F33" s="40"/>
      <c r="G33" s="39">
        <f t="shared" si="0"/>
        <v>0</v>
      </c>
      <c r="H33" s="40"/>
      <c r="I33" s="40">
        <f t="shared" si="1"/>
        <v>0</v>
      </c>
      <c r="J33" s="40"/>
      <c r="K33" s="40">
        <f t="shared" si="2"/>
        <v>0</v>
      </c>
      <c r="L33" s="39">
        <f t="shared" si="3"/>
        <v>0</v>
      </c>
      <c r="M33" s="40">
        <f t="shared" si="4"/>
        <v>0</v>
      </c>
    </row>
    <row r="34" spans="1:13" ht="15" customHeight="1" x14ac:dyDescent="0.15">
      <c r="A34" s="168"/>
      <c r="B34" s="168"/>
      <c r="C34" s="41"/>
      <c r="D34" s="40"/>
      <c r="E34" s="40"/>
      <c r="F34" s="40"/>
      <c r="G34" s="39">
        <f t="shared" si="0"/>
        <v>0</v>
      </c>
      <c r="H34" s="40"/>
      <c r="I34" s="40">
        <f t="shared" si="1"/>
        <v>0</v>
      </c>
      <c r="J34" s="40"/>
      <c r="K34" s="40">
        <f t="shared" si="2"/>
        <v>0</v>
      </c>
      <c r="L34" s="39">
        <f t="shared" si="3"/>
        <v>0</v>
      </c>
      <c r="M34" s="40">
        <f t="shared" si="4"/>
        <v>0</v>
      </c>
    </row>
    <row r="35" spans="1:13" ht="15" customHeight="1" x14ac:dyDescent="0.15">
      <c r="A35" s="168"/>
      <c r="B35" s="168"/>
      <c r="C35" s="41"/>
      <c r="D35" s="40"/>
      <c r="E35" s="40"/>
      <c r="F35" s="40"/>
      <c r="G35" s="39">
        <f t="shared" si="0"/>
        <v>0</v>
      </c>
      <c r="H35" s="40"/>
      <c r="I35" s="40">
        <f t="shared" si="1"/>
        <v>0</v>
      </c>
      <c r="J35" s="40"/>
      <c r="K35" s="40">
        <f t="shared" si="2"/>
        <v>0</v>
      </c>
      <c r="L35" s="39">
        <f t="shared" si="3"/>
        <v>0</v>
      </c>
      <c r="M35" s="40">
        <f t="shared" si="4"/>
        <v>0</v>
      </c>
    </row>
    <row r="36" spans="1:13" ht="15" customHeight="1" x14ac:dyDescent="0.15">
      <c r="A36" s="168"/>
      <c r="B36" s="168"/>
      <c r="C36" s="41"/>
      <c r="D36" s="40"/>
      <c r="E36" s="40"/>
      <c r="F36" s="40"/>
      <c r="G36" s="39">
        <f t="shared" si="0"/>
        <v>0</v>
      </c>
      <c r="H36" s="40"/>
      <c r="I36" s="40">
        <f t="shared" si="1"/>
        <v>0</v>
      </c>
      <c r="J36" s="40"/>
      <c r="K36" s="40">
        <f t="shared" si="2"/>
        <v>0</v>
      </c>
      <c r="L36" s="39">
        <f t="shared" si="3"/>
        <v>0</v>
      </c>
      <c r="M36" s="40">
        <f t="shared" si="4"/>
        <v>0</v>
      </c>
    </row>
    <row r="37" spans="1:13" ht="15" customHeight="1" thickBot="1" x14ac:dyDescent="0.2">
      <c r="A37" s="169"/>
      <c r="B37" s="169"/>
      <c r="C37" s="46"/>
      <c r="D37" s="47"/>
      <c r="E37" s="47"/>
      <c r="F37" s="47"/>
      <c r="G37" s="48">
        <f t="shared" si="0"/>
        <v>0</v>
      </c>
      <c r="H37" s="47"/>
      <c r="I37" s="47">
        <f t="shared" si="1"/>
        <v>0</v>
      </c>
      <c r="J37" s="47"/>
      <c r="K37" s="47">
        <f t="shared" si="2"/>
        <v>0</v>
      </c>
      <c r="L37" s="48">
        <f t="shared" si="3"/>
        <v>0</v>
      </c>
      <c r="M37" s="47">
        <f t="shared" si="4"/>
        <v>0</v>
      </c>
    </row>
    <row r="38" spans="1:13" ht="15" customHeight="1" thickTop="1" x14ac:dyDescent="0.15">
      <c r="A38" s="170" t="s">
        <v>63</v>
      </c>
      <c r="B38" s="170"/>
      <c r="C38" s="43"/>
      <c r="D38" s="44"/>
      <c r="E38" s="44"/>
      <c r="F38" s="44"/>
      <c r="G38" s="45">
        <f>SUM(G13:G37)</f>
        <v>6000000</v>
      </c>
      <c r="H38" s="44"/>
      <c r="I38" s="44">
        <f>SUM(I13:I37)</f>
        <v>4260000</v>
      </c>
      <c r="J38" s="44"/>
      <c r="K38" s="44">
        <f>SUM(K13:K37)</f>
        <v>3060000</v>
      </c>
      <c r="L38" s="45"/>
      <c r="M38" s="44">
        <f t="shared" si="4"/>
        <v>1200000</v>
      </c>
    </row>
    <row r="39" spans="1:13" ht="15" customHeight="1" x14ac:dyDescent="0.15">
      <c r="A39" s="11"/>
      <c r="J39" s="5"/>
      <c r="K39" s="5"/>
      <c r="L39" s="37"/>
      <c r="M39" s="5"/>
    </row>
    <row r="40" spans="1:13" ht="15" customHeight="1" x14ac:dyDescent="0.15"/>
    <row r="41" spans="1:13" ht="15" customHeight="1" x14ac:dyDescent="0.15"/>
    <row r="42" spans="1:13" ht="15" customHeight="1" x14ac:dyDescent="0.15"/>
    <row r="43" spans="1:13" ht="15" customHeight="1" x14ac:dyDescent="0.15"/>
    <row r="44" spans="1:13" ht="15" customHeight="1" x14ac:dyDescent="0.15"/>
    <row r="45" spans="1:13" ht="15" customHeight="1" x14ac:dyDescent="0.15"/>
    <row r="46" spans="1:13" ht="15" customHeight="1" x14ac:dyDescent="0.15"/>
    <row r="47" spans="1:13" ht="15" customHeight="1" x14ac:dyDescent="0.15"/>
    <row r="48" spans="1:13"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20.100000000000001" customHeight="1" x14ac:dyDescent="0.15"/>
    <row r="197" ht="20.100000000000001" customHeight="1" x14ac:dyDescent="0.15"/>
    <row r="198" ht="20.100000000000001" customHeight="1" x14ac:dyDescent="0.15"/>
    <row r="199" ht="20.100000000000001" customHeight="1" x14ac:dyDescent="0.15"/>
    <row r="200" ht="20.100000000000001" customHeight="1" x14ac:dyDescent="0.15"/>
    <row r="201" ht="20.100000000000001" customHeight="1" x14ac:dyDescent="0.15"/>
    <row r="202" ht="20.100000000000001" customHeight="1" x14ac:dyDescent="0.15"/>
    <row r="203" ht="20.100000000000001" customHeight="1" x14ac:dyDescent="0.15"/>
    <row r="204" ht="20.100000000000001" customHeight="1" x14ac:dyDescent="0.15"/>
    <row r="205" ht="20.100000000000001" customHeight="1" x14ac:dyDescent="0.15"/>
    <row r="206" ht="20.100000000000001" customHeight="1" x14ac:dyDescent="0.15"/>
    <row r="207" ht="20.100000000000001" customHeight="1" x14ac:dyDescent="0.15"/>
    <row r="208" ht="20.100000000000001" customHeight="1" x14ac:dyDescent="0.15"/>
    <row r="209" ht="20.100000000000001" customHeight="1" x14ac:dyDescent="0.15"/>
    <row r="210" ht="20.100000000000001" customHeight="1" x14ac:dyDescent="0.15"/>
    <row r="211" ht="20.100000000000001" customHeight="1" x14ac:dyDescent="0.15"/>
    <row r="212" ht="20.100000000000001" customHeight="1" x14ac:dyDescent="0.15"/>
    <row r="213" ht="20.100000000000001" customHeight="1" x14ac:dyDescent="0.15"/>
    <row r="214" ht="20.100000000000001" customHeight="1" x14ac:dyDescent="0.15"/>
    <row r="215" ht="20.100000000000001" customHeight="1" x14ac:dyDescent="0.15"/>
    <row r="216" ht="20.100000000000001" customHeight="1" x14ac:dyDescent="0.15"/>
    <row r="217" ht="20.100000000000001" customHeight="1" x14ac:dyDescent="0.15"/>
  </sheetData>
  <mergeCells count="53">
    <mergeCell ref="A22:B22"/>
    <mergeCell ref="A29:B29"/>
    <mergeCell ref="J8:K8"/>
    <mergeCell ref="L8:M8"/>
    <mergeCell ref="H4:I4"/>
    <mergeCell ref="H5:I5"/>
    <mergeCell ref="H6:I6"/>
    <mergeCell ref="H7:I7"/>
    <mergeCell ref="H8:I8"/>
    <mergeCell ref="B4:F4"/>
    <mergeCell ref="A18:B18"/>
    <mergeCell ref="A19:B19"/>
    <mergeCell ref="A20:B20"/>
    <mergeCell ref="A23:B23"/>
    <mergeCell ref="A13:B13"/>
    <mergeCell ref="B5:F6"/>
    <mergeCell ref="A1:M1"/>
    <mergeCell ref="A11:B12"/>
    <mergeCell ref="C11:C12"/>
    <mergeCell ref="D11:G11"/>
    <mergeCell ref="H11:I11"/>
    <mergeCell ref="J11:K11"/>
    <mergeCell ref="L11:M11"/>
    <mergeCell ref="J6:K6"/>
    <mergeCell ref="L6:M6"/>
    <mergeCell ref="J7:K7"/>
    <mergeCell ref="L7:M7"/>
    <mergeCell ref="J4:K4"/>
    <mergeCell ref="L4:M4"/>
    <mergeCell ref="J5:K5"/>
    <mergeCell ref="L5:M5"/>
    <mergeCell ref="A5:A6"/>
    <mergeCell ref="A7:A8"/>
    <mergeCell ref="B7:F8"/>
    <mergeCell ref="A21:B21"/>
    <mergeCell ref="A14:B14"/>
    <mergeCell ref="A15:B15"/>
    <mergeCell ref="A16:B16"/>
    <mergeCell ref="A17:B17"/>
    <mergeCell ref="A24:B24"/>
    <mergeCell ref="A25:B25"/>
    <mergeCell ref="A26:B26"/>
    <mergeCell ref="A27:B27"/>
    <mergeCell ref="A28:B28"/>
    <mergeCell ref="A35:B35"/>
    <mergeCell ref="A36:B36"/>
    <mergeCell ref="A37:B37"/>
    <mergeCell ref="A38:B38"/>
    <mergeCell ref="A30:B30"/>
    <mergeCell ref="A31:B31"/>
    <mergeCell ref="A32:B32"/>
    <mergeCell ref="A33:B33"/>
    <mergeCell ref="A34:B34"/>
  </mergeCells>
  <phoneticPr fontId="1"/>
  <conditionalFormatting sqref="A13:F13 H13 J13">
    <cfRule type="cellIs" dxfId="0" priority="1" operator="equal">
      <formula>""</formula>
    </cfRule>
  </conditionalFormatting>
  <dataValidations count="1">
    <dataValidation type="list" allowBlank="1" showInputMessage="1" showErrorMessage="1" sqref="WVJ982901:WVJ982918 RNN13:RNN38 IX65397:IX65414 ST65397:ST65414 ACP65397:ACP65414 AML65397:AML65414 AWH65397:AWH65414 BGD65397:BGD65414 BPZ65397:BPZ65414 BZV65397:BZV65414 CJR65397:CJR65414 CTN65397:CTN65414 DDJ65397:DDJ65414 DNF65397:DNF65414 DXB65397:DXB65414 EGX65397:EGX65414 EQT65397:EQT65414 FAP65397:FAP65414 FKL65397:FKL65414 FUH65397:FUH65414 GED65397:GED65414 GNZ65397:GNZ65414 GXV65397:GXV65414 HHR65397:HHR65414 HRN65397:HRN65414 IBJ65397:IBJ65414 ILF65397:ILF65414 IVB65397:IVB65414 JEX65397:JEX65414 JOT65397:JOT65414 JYP65397:JYP65414 KIL65397:KIL65414 KSH65397:KSH65414 LCD65397:LCD65414 LLZ65397:LLZ65414 LVV65397:LVV65414 MFR65397:MFR65414 MPN65397:MPN65414 MZJ65397:MZJ65414 NJF65397:NJF65414 NTB65397:NTB65414 OCX65397:OCX65414 OMT65397:OMT65414 OWP65397:OWP65414 PGL65397:PGL65414 PQH65397:PQH65414 QAD65397:QAD65414 QJZ65397:QJZ65414 QTV65397:QTV65414 RDR65397:RDR65414 RNN65397:RNN65414 RXJ65397:RXJ65414 SHF65397:SHF65414 SRB65397:SRB65414 TAX65397:TAX65414 TKT65397:TKT65414 TUP65397:TUP65414 UEL65397:UEL65414 UOH65397:UOH65414 UYD65397:UYD65414 VHZ65397:VHZ65414 VRV65397:VRV65414 WBR65397:WBR65414 WLN65397:WLN65414 WVJ65397:WVJ65414 RXJ13:RXJ38 IX130933:IX130950 ST130933:ST130950 ACP130933:ACP130950 AML130933:AML130950 AWH130933:AWH130950 BGD130933:BGD130950 BPZ130933:BPZ130950 BZV130933:BZV130950 CJR130933:CJR130950 CTN130933:CTN130950 DDJ130933:DDJ130950 DNF130933:DNF130950 DXB130933:DXB130950 EGX130933:EGX130950 EQT130933:EQT130950 FAP130933:FAP130950 FKL130933:FKL130950 FUH130933:FUH130950 GED130933:GED130950 GNZ130933:GNZ130950 GXV130933:GXV130950 HHR130933:HHR130950 HRN130933:HRN130950 IBJ130933:IBJ130950 ILF130933:ILF130950 IVB130933:IVB130950 JEX130933:JEX130950 JOT130933:JOT130950 JYP130933:JYP130950 KIL130933:KIL130950 KSH130933:KSH130950 LCD130933:LCD130950 LLZ130933:LLZ130950 LVV130933:LVV130950 MFR130933:MFR130950 MPN130933:MPN130950 MZJ130933:MZJ130950 NJF130933:NJF130950 NTB130933:NTB130950 OCX130933:OCX130950 OMT130933:OMT130950 OWP130933:OWP130950 PGL130933:PGL130950 PQH130933:PQH130950 QAD130933:QAD130950 QJZ130933:QJZ130950 QTV130933:QTV130950 RDR130933:RDR130950 RNN130933:RNN130950 RXJ130933:RXJ130950 SHF130933:SHF130950 SRB130933:SRB130950 TAX130933:TAX130950 TKT130933:TKT130950 TUP130933:TUP130950 UEL130933:UEL130950 UOH130933:UOH130950 UYD130933:UYD130950 VHZ130933:VHZ130950 VRV130933:VRV130950 WBR130933:WBR130950 WLN130933:WLN130950 WVJ130933:WVJ130950 SHF13:SHF38 IX196469:IX196486 ST196469:ST196486 ACP196469:ACP196486 AML196469:AML196486 AWH196469:AWH196486 BGD196469:BGD196486 BPZ196469:BPZ196486 BZV196469:BZV196486 CJR196469:CJR196486 CTN196469:CTN196486 DDJ196469:DDJ196486 DNF196469:DNF196486 DXB196469:DXB196486 EGX196469:EGX196486 EQT196469:EQT196486 FAP196469:FAP196486 FKL196469:FKL196486 FUH196469:FUH196486 GED196469:GED196486 GNZ196469:GNZ196486 GXV196469:GXV196486 HHR196469:HHR196486 HRN196469:HRN196486 IBJ196469:IBJ196486 ILF196469:ILF196486 IVB196469:IVB196486 JEX196469:JEX196486 JOT196469:JOT196486 JYP196469:JYP196486 KIL196469:KIL196486 KSH196469:KSH196486 LCD196469:LCD196486 LLZ196469:LLZ196486 LVV196469:LVV196486 MFR196469:MFR196486 MPN196469:MPN196486 MZJ196469:MZJ196486 NJF196469:NJF196486 NTB196469:NTB196486 OCX196469:OCX196486 OMT196469:OMT196486 OWP196469:OWP196486 PGL196469:PGL196486 PQH196469:PQH196486 QAD196469:QAD196486 QJZ196469:QJZ196486 QTV196469:QTV196486 RDR196469:RDR196486 RNN196469:RNN196486 RXJ196469:RXJ196486 SHF196469:SHF196486 SRB196469:SRB196486 TAX196469:TAX196486 TKT196469:TKT196486 TUP196469:TUP196486 UEL196469:UEL196486 UOH196469:UOH196486 UYD196469:UYD196486 VHZ196469:VHZ196486 VRV196469:VRV196486 WBR196469:WBR196486 WLN196469:WLN196486 WVJ196469:WVJ196486 SRB13:SRB38 IX262005:IX262022 ST262005:ST262022 ACP262005:ACP262022 AML262005:AML262022 AWH262005:AWH262022 BGD262005:BGD262022 BPZ262005:BPZ262022 BZV262005:BZV262022 CJR262005:CJR262022 CTN262005:CTN262022 DDJ262005:DDJ262022 DNF262005:DNF262022 DXB262005:DXB262022 EGX262005:EGX262022 EQT262005:EQT262022 FAP262005:FAP262022 FKL262005:FKL262022 FUH262005:FUH262022 GED262005:GED262022 GNZ262005:GNZ262022 GXV262005:GXV262022 HHR262005:HHR262022 HRN262005:HRN262022 IBJ262005:IBJ262022 ILF262005:ILF262022 IVB262005:IVB262022 JEX262005:JEX262022 JOT262005:JOT262022 JYP262005:JYP262022 KIL262005:KIL262022 KSH262005:KSH262022 LCD262005:LCD262022 LLZ262005:LLZ262022 LVV262005:LVV262022 MFR262005:MFR262022 MPN262005:MPN262022 MZJ262005:MZJ262022 NJF262005:NJF262022 NTB262005:NTB262022 OCX262005:OCX262022 OMT262005:OMT262022 OWP262005:OWP262022 PGL262005:PGL262022 PQH262005:PQH262022 QAD262005:QAD262022 QJZ262005:QJZ262022 QTV262005:QTV262022 RDR262005:RDR262022 RNN262005:RNN262022 RXJ262005:RXJ262022 SHF262005:SHF262022 SRB262005:SRB262022 TAX262005:TAX262022 TKT262005:TKT262022 TUP262005:TUP262022 UEL262005:UEL262022 UOH262005:UOH262022 UYD262005:UYD262022 VHZ262005:VHZ262022 VRV262005:VRV262022 WBR262005:WBR262022 WLN262005:WLN262022 WVJ262005:WVJ262022 TAX13:TAX38 IX327541:IX327558 ST327541:ST327558 ACP327541:ACP327558 AML327541:AML327558 AWH327541:AWH327558 BGD327541:BGD327558 BPZ327541:BPZ327558 BZV327541:BZV327558 CJR327541:CJR327558 CTN327541:CTN327558 DDJ327541:DDJ327558 DNF327541:DNF327558 DXB327541:DXB327558 EGX327541:EGX327558 EQT327541:EQT327558 FAP327541:FAP327558 FKL327541:FKL327558 FUH327541:FUH327558 GED327541:GED327558 GNZ327541:GNZ327558 GXV327541:GXV327558 HHR327541:HHR327558 HRN327541:HRN327558 IBJ327541:IBJ327558 ILF327541:ILF327558 IVB327541:IVB327558 JEX327541:JEX327558 JOT327541:JOT327558 JYP327541:JYP327558 KIL327541:KIL327558 KSH327541:KSH327558 LCD327541:LCD327558 LLZ327541:LLZ327558 LVV327541:LVV327558 MFR327541:MFR327558 MPN327541:MPN327558 MZJ327541:MZJ327558 NJF327541:NJF327558 NTB327541:NTB327558 OCX327541:OCX327558 OMT327541:OMT327558 OWP327541:OWP327558 PGL327541:PGL327558 PQH327541:PQH327558 QAD327541:QAD327558 QJZ327541:QJZ327558 QTV327541:QTV327558 RDR327541:RDR327558 RNN327541:RNN327558 RXJ327541:RXJ327558 SHF327541:SHF327558 SRB327541:SRB327558 TAX327541:TAX327558 TKT327541:TKT327558 TUP327541:TUP327558 UEL327541:UEL327558 UOH327541:UOH327558 UYD327541:UYD327558 VHZ327541:VHZ327558 VRV327541:VRV327558 WBR327541:WBR327558 WLN327541:WLN327558 WVJ327541:WVJ327558 TKT13:TKT38 IX393077:IX393094 ST393077:ST393094 ACP393077:ACP393094 AML393077:AML393094 AWH393077:AWH393094 BGD393077:BGD393094 BPZ393077:BPZ393094 BZV393077:BZV393094 CJR393077:CJR393094 CTN393077:CTN393094 DDJ393077:DDJ393094 DNF393077:DNF393094 DXB393077:DXB393094 EGX393077:EGX393094 EQT393077:EQT393094 FAP393077:FAP393094 FKL393077:FKL393094 FUH393077:FUH393094 GED393077:GED393094 GNZ393077:GNZ393094 GXV393077:GXV393094 HHR393077:HHR393094 HRN393077:HRN393094 IBJ393077:IBJ393094 ILF393077:ILF393094 IVB393077:IVB393094 JEX393077:JEX393094 JOT393077:JOT393094 JYP393077:JYP393094 KIL393077:KIL393094 KSH393077:KSH393094 LCD393077:LCD393094 LLZ393077:LLZ393094 LVV393077:LVV393094 MFR393077:MFR393094 MPN393077:MPN393094 MZJ393077:MZJ393094 NJF393077:NJF393094 NTB393077:NTB393094 OCX393077:OCX393094 OMT393077:OMT393094 OWP393077:OWP393094 PGL393077:PGL393094 PQH393077:PQH393094 QAD393077:QAD393094 QJZ393077:QJZ393094 QTV393077:QTV393094 RDR393077:RDR393094 RNN393077:RNN393094 RXJ393077:RXJ393094 SHF393077:SHF393094 SRB393077:SRB393094 TAX393077:TAX393094 TKT393077:TKT393094 TUP393077:TUP393094 UEL393077:UEL393094 UOH393077:UOH393094 UYD393077:UYD393094 VHZ393077:VHZ393094 VRV393077:VRV393094 WBR393077:WBR393094 WLN393077:WLN393094 WVJ393077:WVJ393094 TUP13:TUP38 IX458613:IX458630 ST458613:ST458630 ACP458613:ACP458630 AML458613:AML458630 AWH458613:AWH458630 BGD458613:BGD458630 BPZ458613:BPZ458630 BZV458613:BZV458630 CJR458613:CJR458630 CTN458613:CTN458630 DDJ458613:DDJ458630 DNF458613:DNF458630 DXB458613:DXB458630 EGX458613:EGX458630 EQT458613:EQT458630 FAP458613:FAP458630 FKL458613:FKL458630 FUH458613:FUH458630 GED458613:GED458630 GNZ458613:GNZ458630 GXV458613:GXV458630 HHR458613:HHR458630 HRN458613:HRN458630 IBJ458613:IBJ458630 ILF458613:ILF458630 IVB458613:IVB458630 JEX458613:JEX458630 JOT458613:JOT458630 JYP458613:JYP458630 KIL458613:KIL458630 KSH458613:KSH458630 LCD458613:LCD458630 LLZ458613:LLZ458630 LVV458613:LVV458630 MFR458613:MFR458630 MPN458613:MPN458630 MZJ458613:MZJ458630 NJF458613:NJF458630 NTB458613:NTB458630 OCX458613:OCX458630 OMT458613:OMT458630 OWP458613:OWP458630 PGL458613:PGL458630 PQH458613:PQH458630 QAD458613:QAD458630 QJZ458613:QJZ458630 QTV458613:QTV458630 RDR458613:RDR458630 RNN458613:RNN458630 RXJ458613:RXJ458630 SHF458613:SHF458630 SRB458613:SRB458630 TAX458613:TAX458630 TKT458613:TKT458630 TUP458613:TUP458630 UEL458613:UEL458630 UOH458613:UOH458630 UYD458613:UYD458630 VHZ458613:VHZ458630 VRV458613:VRV458630 WBR458613:WBR458630 WLN458613:WLN458630 WVJ458613:WVJ458630 UEL13:UEL38 IX524149:IX524166 ST524149:ST524166 ACP524149:ACP524166 AML524149:AML524166 AWH524149:AWH524166 BGD524149:BGD524166 BPZ524149:BPZ524166 BZV524149:BZV524166 CJR524149:CJR524166 CTN524149:CTN524166 DDJ524149:DDJ524166 DNF524149:DNF524166 DXB524149:DXB524166 EGX524149:EGX524166 EQT524149:EQT524166 FAP524149:FAP524166 FKL524149:FKL524166 FUH524149:FUH524166 GED524149:GED524166 GNZ524149:GNZ524166 GXV524149:GXV524166 HHR524149:HHR524166 HRN524149:HRN524166 IBJ524149:IBJ524166 ILF524149:ILF524166 IVB524149:IVB524166 JEX524149:JEX524166 JOT524149:JOT524166 JYP524149:JYP524166 KIL524149:KIL524166 KSH524149:KSH524166 LCD524149:LCD524166 LLZ524149:LLZ524166 LVV524149:LVV524166 MFR524149:MFR524166 MPN524149:MPN524166 MZJ524149:MZJ524166 NJF524149:NJF524166 NTB524149:NTB524166 OCX524149:OCX524166 OMT524149:OMT524166 OWP524149:OWP524166 PGL524149:PGL524166 PQH524149:PQH524166 QAD524149:QAD524166 QJZ524149:QJZ524166 QTV524149:QTV524166 RDR524149:RDR524166 RNN524149:RNN524166 RXJ524149:RXJ524166 SHF524149:SHF524166 SRB524149:SRB524166 TAX524149:TAX524166 TKT524149:TKT524166 TUP524149:TUP524166 UEL524149:UEL524166 UOH524149:UOH524166 UYD524149:UYD524166 VHZ524149:VHZ524166 VRV524149:VRV524166 WBR524149:WBR524166 WLN524149:WLN524166 WVJ524149:WVJ524166 UOH13:UOH38 IX589685:IX589702 ST589685:ST589702 ACP589685:ACP589702 AML589685:AML589702 AWH589685:AWH589702 BGD589685:BGD589702 BPZ589685:BPZ589702 BZV589685:BZV589702 CJR589685:CJR589702 CTN589685:CTN589702 DDJ589685:DDJ589702 DNF589685:DNF589702 DXB589685:DXB589702 EGX589685:EGX589702 EQT589685:EQT589702 FAP589685:FAP589702 FKL589685:FKL589702 FUH589685:FUH589702 GED589685:GED589702 GNZ589685:GNZ589702 GXV589685:GXV589702 HHR589685:HHR589702 HRN589685:HRN589702 IBJ589685:IBJ589702 ILF589685:ILF589702 IVB589685:IVB589702 JEX589685:JEX589702 JOT589685:JOT589702 JYP589685:JYP589702 KIL589685:KIL589702 KSH589685:KSH589702 LCD589685:LCD589702 LLZ589685:LLZ589702 LVV589685:LVV589702 MFR589685:MFR589702 MPN589685:MPN589702 MZJ589685:MZJ589702 NJF589685:NJF589702 NTB589685:NTB589702 OCX589685:OCX589702 OMT589685:OMT589702 OWP589685:OWP589702 PGL589685:PGL589702 PQH589685:PQH589702 QAD589685:QAD589702 QJZ589685:QJZ589702 QTV589685:QTV589702 RDR589685:RDR589702 RNN589685:RNN589702 RXJ589685:RXJ589702 SHF589685:SHF589702 SRB589685:SRB589702 TAX589685:TAX589702 TKT589685:TKT589702 TUP589685:TUP589702 UEL589685:UEL589702 UOH589685:UOH589702 UYD589685:UYD589702 VHZ589685:VHZ589702 VRV589685:VRV589702 WBR589685:WBR589702 WLN589685:WLN589702 WVJ589685:WVJ589702 UYD13:UYD38 IX655221:IX655238 ST655221:ST655238 ACP655221:ACP655238 AML655221:AML655238 AWH655221:AWH655238 BGD655221:BGD655238 BPZ655221:BPZ655238 BZV655221:BZV655238 CJR655221:CJR655238 CTN655221:CTN655238 DDJ655221:DDJ655238 DNF655221:DNF655238 DXB655221:DXB655238 EGX655221:EGX655238 EQT655221:EQT655238 FAP655221:FAP655238 FKL655221:FKL655238 FUH655221:FUH655238 GED655221:GED655238 GNZ655221:GNZ655238 GXV655221:GXV655238 HHR655221:HHR655238 HRN655221:HRN655238 IBJ655221:IBJ655238 ILF655221:ILF655238 IVB655221:IVB655238 JEX655221:JEX655238 JOT655221:JOT655238 JYP655221:JYP655238 KIL655221:KIL655238 KSH655221:KSH655238 LCD655221:LCD655238 LLZ655221:LLZ655238 LVV655221:LVV655238 MFR655221:MFR655238 MPN655221:MPN655238 MZJ655221:MZJ655238 NJF655221:NJF655238 NTB655221:NTB655238 OCX655221:OCX655238 OMT655221:OMT655238 OWP655221:OWP655238 PGL655221:PGL655238 PQH655221:PQH655238 QAD655221:QAD655238 QJZ655221:QJZ655238 QTV655221:QTV655238 RDR655221:RDR655238 RNN655221:RNN655238 RXJ655221:RXJ655238 SHF655221:SHF655238 SRB655221:SRB655238 TAX655221:TAX655238 TKT655221:TKT655238 TUP655221:TUP655238 UEL655221:UEL655238 UOH655221:UOH655238 UYD655221:UYD655238 VHZ655221:VHZ655238 VRV655221:VRV655238 WBR655221:WBR655238 WLN655221:WLN655238 WVJ655221:WVJ655238 VHZ13:VHZ38 IX720757:IX720774 ST720757:ST720774 ACP720757:ACP720774 AML720757:AML720774 AWH720757:AWH720774 BGD720757:BGD720774 BPZ720757:BPZ720774 BZV720757:BZV720774 CJR720757:CJR720774 CTN720757:CTN720774 DDJ720757:DDJ720774 DNF720757:DNF720774 DXB720757:DXB720774 EGX720757:EGX720774 EQT720757:EQT720774 FAP720757:FAP720774 FKL720757:FKL720774 FUH720757:FUH720774 GED720757:GED720774 GNZ720757:GNZ720774 GXV720757:GXV720774 HHR720757:HHR720774 HRN720757:HRN720774 IBJ720757:IBJ720774 ILF720757:ILF720774 IVB720757:IVB720774 JEX720757:JEX720774 JOT720757:JOT720774 JYP720757:JYP720774 KIL720757:KIL720774 KSH720757:KSH720774 LCD720757:LCD720774 LLZ720757:LLZ720774 LVV720757:LVV720774 MFR720757:MFR720774 MPN720757:MPN720774 MZJ720757:MZJ720774 NJF720757:NJF720774 NTB720757:NTB720774 OCX720757:OCX720774 OMT720757:OMT720774 OWP720757:OWP720774 PGL720757:PGL720774 PQH720757:PQH720774 QAD720757:QAD720774 QJZ720757:QJZ720774 QTV720757:QTV720774 RDR720757:RDR720774 RNN720757:RNN720774 RXJ720757:RXJ720774 SHF720757:SHF720774 SRB720757:SRB720774 TAX720757:TAX720774 TKT720757:TKT720774 TUP720757:TUP720774 UEL720757:UEL720774 UOH720757:UOH720774 UYD720757:UYD720774 VHZ720757:VHZ720774 VRV720757:VRV720774 WBR720757:WBR720774 WLN720757:WLN720774 WVJ720757:WVJ720774 VRV13:VRV38 IX786293:IX786310 ST786293:ST786310 ACP786293:ACP786310 AML786293:AML786310 AWH786293:AWH786310 BGD786293:BGD786310 BPZ786293:BPZ786310 BZV786293:BZV786310 CJR786293:CJR786310 CTN786293:CTN786310 DDJ786293:DDJ786310 DNF786293:DNF786310 DXB786293:DXB786310 EGX786293:EGX786310 EQT786293:EQT786310 FAP786293:FAP786310 FKL786293:FKL786310 FUH786293:FUH786310 GED786293:GED786310 GNZ786293:GNZ786310 GXV786293:GXV786310 HHR786293:HHR786310 HRN786293:HRN786310 IBJ786293:IBJ786310 ILF786293:ILF786310 IVB786293:IVB786310 JEX786293:JEX786310 JOT786293:JOT786310 JYP786293:JYP786310 KIL786293:KIL786310 KSH786293:KSH786310 LCD786293:LCD786310 LLZ786293:LLZ786310 LVV786293:LVV786310 MFR786293:MFR786310 MPN786293:MPN786310 MZJ786293:MZJ786310 NJF786293:NJF786310 NTB786293:NTB786310 OCX786293:OCX786310 OMT786293:OMT786310 OWP786293:OWP786310 PGL786293:PGL786310 PQH786293:PQH786310 QAD786293:QAD786310 QJZ786293:QJZ786310 QTV786293:QTV786310 RDR786293:RDR786310 RNN786293:RNN786310 RXJ786293:RXJ786310 SHF786293:SHF786310 SRB786293:SRB786310 TAX786293:TAX786310 TKT786293:TKT786310 TUP786293:TUP786310 UEL786293:UEL786310 UOH786293:UOH786310 UYD786293:UYD786310 VHZ786293:VHZ786310 VRV786293:VRV786310 WBR786293:WBR786310 WLN786293:WLN786310 WVJ786293:WVJ786310 WBR13:WBR38 IX851829:IX851846 ST851829:ST851846 ACP851829:ACP851846 AML851829:AML851846 AWH851829:AWH851846 BGD851829:BGD851846 BPZ851829:BPZ851846 BZV851829:BZV851846 CJR851829:CJR851846 CTN851829:CTN851846 DDJ851829:DDJ851846 DNF851829:DNF851846 DXB851829:DXB851846 EGX851829:EGX851846 EQT851829:EQT851846 FAP851829:FAP851846 FKL851829:FKL851846 FUH851829:FUH851846 GED851829:GED851846 GNZ851829:GNZ851846 GXV851829:GXV851846 HHR851829:HHR851846 HRN851829:HRN851846 IBJ851829:IBJ851846 ILF851829:ILF851846 IVB851829:IVB851846 JEX851829:JEX851846 JOT851829:JOT851846 JYP851829:JYP851846 KIL851829:KIL851846 KSH851829:KSH851846 LCD851829:LCD851846 LLZ851829:LLZ851846 LVV851829:LVV851846 MFR851829:MFR851846 MPN851829:MPN851846 MZJ851829:MZJ851846 NJF851829:NJF851846 NTB851829:NTB851846 OCX851829:OCX851846 OMT851829:OMT851846 OWP851829:OWP851846 PGL851829:PGL851846 PQH851829:PQH851846 QAD851829:QAD851846 QJZ851829:QJZ851846 QTV851829:QTV851846 RDR851829:RDR851846 RNN851829:RNN851846 RXJ851829:RXJ851846 SHF851829:SHF851846 SRB851829:SRB851846 TAX851829:TAX851846 TKT851829:TKT851846 TUP851829:TUP851846 UEL851829:UEL851846 UOH851829:UOH851846 UYD851829:UYD851846 VHZ851829:VHZ851846 VRV851829:VRV851846 WBR851829:WBR851846 WLN851829:WLN851846 WVJ851829:WVJ851846 WLN13:WLN38 IX917365:IX917382 ST917365:ST917382 ACP917365:ACP917382 AML917365:AML917382 AWH917365:AWH917382 BGD917365:BGD917382 BPZ917365:BPZ917382 BZV917365:BZV917382 CJR917365:CJR917382 CTN917365:CTN917382 DDJ917365:DDJ917382 DNF917365:DNF917382 DXB917365:DXB917382 EGX917365:EGX917382 EQT917365:EQT917382 FAP917365:FAP917382 FKL917365:FKL917382 FUH917365:FUH917382 GED917365:GED917382 GNZ917365:GNZ917382 GXV917365:GXV917382 HHR917365:HHR917382 HRN917365:HRN917382 IBJ917365:IBJ917382 ILF917365:ILF917382 IVB917365:IVB917382 JEX917365:JEX917382 JOT917365:JOT917382 JYP917365:JYP917382 KIL917365:KIL917382 KSH917365:KSH917382 LCD917365:LCD917382 LLZ917365:LLZ917382 LVV917365:LVV917382 MFR917365:MFR917382 MPN917365:MPN917382 MZJ917365:MZJ917382 NJF917365:NJF917382 NTB917365:NTB917382 OCX917365:OCX917382 OMT917365:OMT917382 OWP917365:OWP917382 PGL917365:PGL917382 PQH917365:PQH917382 QAD917365:QAD917382 QJZ917365:QJZ917382 QTV917365:QTV917382 RDR917365:RDR917382 RNN917365:RNN917382 RXJ917365:RXJ917382 SHF917365:SHF917382 SRB917365:SRB917382 TAX917365:TAX917382 TKT917365:TKT917382 TUP917365:TUP917382 UEL917365:UEL917382 UOH917365:UOH917382 UYD917365:UYD917382 VHZ917365:VHZ917382 VRV917365:VRV917382 WBR917365:WBR917382 WLN917365:WLN917382 WVJ917365:WVJ917382 WVJ13:WVJ38 IX982901:IX982918 ST982901:ST982918 ACP982901:ACP982918 AML982901:AML982918 AWH982901:AWH982918 BGD982901:BGD982918 BPZ982901:BPZ982918 BZV982901:BZV982918 CJR982901:CJR982918 CTN982901:CTN982918 DDJ982901:DDJ982918 DNF982901:DNF982918 DXB982901:DXB982918 EGX982901:EGX982918 EQT982901:EQT982918 FAP982901:FAP982918 FKL982901:FKL982918 FUH982901:FUH982918 GED982901:GED982918 GNZ982901:GNZ982918 GXV982901:GXV982918 HHR982901:HHR982918 HRN982901:HRN982918 IBJ982901:IBJ982918 ILF982901:ILF982918 IVB982901:IVB982918 JEX982901:JEX982918 JOT982901:JOT982918 JYP982901:JYP982918 KIL982901:KIL982918 KSH982901:KSH982918 LCD982901:LCD982918 LLZ982901:LLZ982918 LVV982901:LVV982918 MFR982901:MFR982918 MPN982901:MPN982918 MZJ982901:MZJ982918 NJF982901:NJF982918 NTB982901:NTB982918 OCX982901:OCX982918 OMT982901:OMT982918 OWP982901:OWP982918 PGL982901:PGL982918 PQH982901:PQH982918 QAD982901:QAD982918 QJZ982901:QJZ982918 QTV982901:QTV982918 RDR982901:RDR982918 RNN982901:RNN982918 RXJ982901:RXJ982918 SHF982901:SHF982918 SRB982901:SRB982918 TAX982901:TAX982918 TKT982901:TKT982918 TUP982901:TUP982918 UEL982901:UEL982918 UOH982901:UOH982918 UYD982901:UYD982918 VHZ982901:VHZ982918 VRV982901:VRV982918 WBR982901:WBR982918 WLN982901:WLN982918 WVF39 WLJ39 WBN39 VRR39 VHV39 UXZ39 UOD39 UEH39 TUL39 TKP39 TAT39 SQX39 SHB39 RXF39 RNJ39 RDN39 QTR39 QJV39 PZZ39 PQD39 PGH39 OWL39 OMP39 OCT39 NSX39 NJB39 MZF39 MPJ39 MFN39 LVR39 LLV39 LBZ39 KSD39 KIH39 JYL39 JOP39 JET39 IUX39 ILB39 IBF39 HRJ39 HHN39 GXR39 GNV39 GDZ39 FUD39 FKH39 FAL39 EQP39 EGT39 DWX39 DNB39 DDF39 CTJ39 CJN39 BZR39 BPV39 BFZ39 AWD39 AMH39 ACL39 SP39 IT39 IX13:IX38 ST13:ST38 ACP13:ACP38 AML13:AML38 AWH13:AWH38 BGD13:BGD38 BPZ13:BPZ38 BZV13:BZV38 CJR13:CJR38 CTN13:CTN38 DDJ13:DDJ38 DNF13:DNF38 DXB13:DXB38 EGX13:EGX38 EQT13:EQT38 FAP13:FAP38 FKL13:FKL38 FUH13:FUH38 GED13:GED38 GNZ13:GNZ38 GXV13:GXV38 HHR13:HHR38 HRN13:HRN38 IBJ13:IBJ38 ILF13:ILF38 IVB13:IVB38 JEX13:JEX38 JOT13:JOT38 JYP13:JYP38 KIL13:KIL38 KSH13:KSH38 LCD13:LCD38 LLZ13:LLZ38 LVV13:LVV38 MFR13:MFR38 MPN13:MPN38 MZJ13:MZJ38 NJF13:NJF38 NTB13:NTB38 OCX13:OCX38 OMT13:OMT38 OWP13:OWP38 PGL13:PGL38 PQH13:PQH38 QAD13:QAD38 QJZ13:QJZ38 QTV13:QTV38 RDR13:RDR38" xr:uid="{52F97414-B791-47D5-B35B-E34E9957B6C2}">
      <formula1>"10％,※8％,非"</formula1>
    </dataValidation>
  </dataValidations>
  <printOptions horizontalCentered="1"/>
  <pageMargins left="0.82677165354330717" right="0.47244094488188981" top="0.28000000000000003" bottom="0.39370078740157483" header="0.31496062992125984" footer="0.19685039370078741"/>
  <pageSetup paperSize="9" fitToHeight="0" orientation="landscape" r:id="rId1"/>
  <headerFooter alignWithMargins="0">
    <oddHeader xml:space="preserve">&amp;C
&amp;R
</oddHeader>
    <oddFooter>&amp;C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請求書</vt:lpstr>
      <vt:lpstr>出来高調書（契約金額500万円以上かつ出来高払い） </vt:lpstr>
      <vt:lpstr>'出来高調書（契約金額500万円以上かつ出来高払い） '!Print_Area</vt:lpstr>
      <vt:lpstr>請求書!Print_Area</vt:lpstr>
      <vt:lpstr>'出来高調書（契約金額500万円以上かつ出来高払い）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miyazaki</dc:creator>
  <cp:lastModifiedBy>貴司 宮崎</cp:lastModifiedBy>
  <cp:lastPrinted>2023-08-24T09:02:56Z</cp:lastPrinted>
  <dcterms:created xsi:type="dcterms:W3CDTF">2023-06-08T07:35:57Z</dcterms:created>
  <dcterms:modified xsi:type="dcterms:W3CDTF">2023-09-27T06:23:25Z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2023-06-08T00:00:00Z</vt:filetime>
  </property>
  <property fmtid="{D5CDD505-2E9C-101B-9397-08002B2CF9AE}" pid="3" name="Creator">
    <vt:lpwstr>Microsoft® Excel® 2019</vt:lpwstr>
  </property>
  <property fmtid="{D5CDD505-2E9C-101B-9397-08002B2CF9AE}" pid="4" name="LastSaved">
    <vt:filetime>2023-06-08T00:00:00Z</vt:filetime>
  </property>
  <property fmtid="{D5CDD505-2E9C-101B-9397-08002B2CF9AE}" pid="5" name="Producer">
    <vt:lpwstr>Microsoft® Excel® 2019</vt:lpwstr>
  </property>
</Properties>
</file>